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'Durchgangszeiten'!$A$1:$L$38</definedName>
    <definedName name="_xlnm.Print_Area" localSheetId="0">'Ergebnis'!$A$1:$I$41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<sst xmlns="http://schemas.openxmlformats.org/spreadsheetml/2006/main" count="91" uniqueCount="76">
  <si>
    <t>1. Thayatal Man zugleich 11. FREE EAGLE TRI MANIA</t>
  </si>
  <si>
    <t>Drosendorf, 4.8.2012</t>
  </si>
  <si>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</si>
  <si>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</si>
  <si>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</si>
  <si>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</si>
  <si>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</si>
  <si>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</si>
  <si>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</si>
  <si>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Stand: 5.8.2012</t>
  </si>
  <si>
    <t xml:space="preserve">Zeitaufzeichnungen: Silvia Zobernig, Barbara Lima, Kathi Blamauer und Ivonne. </t>
  </si>
  <si>
    <t>Eingabe und Auswertung: Mama Paolo &amp; Paolo</t>
  </si>
  <si>
    <t>© www.free-eagle.at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</si>
  <si>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</si>
  <si>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</si>
  <si>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</si>
  <si>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</si>
  <si>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</si>
  <si>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</si>
  <si>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</si>
  <si>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</si>
  <si>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</si>
  <si>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</si>
  <si>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</si>
  <si>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</si>
  <si>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</si>
  <si>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</si>
  <si>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</si>
  <si>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</si>
  <si>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Starterliste FREE EAGLE TRI Mania 2012</t>
  </si>
  <si>
    <t>St.Nr</t>
  </si>
  <si>
    <t>Mannermann</t>
  </si>
  <si>
    <t>theoretiker</t>
  </si>
  <si>
    <t>Jürgen Haiderer</t>
  </si>
  <si>
    <t>Anja Bröcker</t>
  </si>
  <si>
    <t>Paolo Richter</t>
  </si>
  <si>
    <t>Rainer Egretzberger</t>
  </si>
  <si>
    <t>Martin Keiml</t>
  </si>
  <si>
    <t>Martin Stumpf</t>
  </si>
  <si>
    <t>Walter Fasching</t>
  </si>
  <si>
    <t>Robert Kittenberger</t>
  </si>
  <si>
    <t>Christoph Blamauer</t>
  </si>
  <si>
    <t>Herbert Tyra</t>
  </si>
  <si>
    <t>Franz Heily</t>
  </si>
  <si>
    <t>Jürgen Grubeck</t>
  </si>
  <si>
    <t>Bernd Höfinger</t>
  </si>
  <si>
    <t>Wolfgang Zuser</t>
  </si>
  <si>
    <t>Hermann Keiml</t>
  </si>
  <si>
    <t>Matthias Doubek</t>
  </si>
  <si>
    <t>Tanja Neubauer</t>
  </si>
  <si>
    <t>Thomas Gössl</t>
  </si>
  <si>
    <t>Klaus Kaiser</t>
  </si>
  <si>
    <t>Alexander Heili</t>
  </si>
  <si>
    <t>Harald Kaufmann</t>
  </si>
  <si>
    <t>Oliver Rous</t>
  </si>
  <si>
    <t>Birgit Gruber – Martina Kaufmann – Wolfgang Schwarz</t>
  </si>
  <si>
    <t>Roland Rubick</t>
  </si>
  <si>
    <t>Andreas Gössl</t>
  </si>
  <si>
    <t>Christoph Poindl</t>
  </si>
  <si>
    <t>Julia Jani – Bernd Mayr – Hanna Mayr</t>
  </si>
  <si>
    <t>Robert Puhr</t>
  </si>
  <si>
    <t>Reinhard Gererstorfer</t>
  </si>
  <si>
    <t>R</t>
  </si>
  <si>
    <t>Martin Reininger</t>
  </si>
  <si>
    <t>Walter Zobernig</t>
  </si>
  <si>
    <t>Kurt Schmidmayer</t>
  </si>
  <si>
    <t>Christian Reichenvater</t>
  </si>
  <si>
    <t>Jürgen Heger</t>
  </si>
  <si>
    <t>Stefan Fritz</t>
  </si>
  <si>
    <t>Gerda Günzel</t>
  </si>
  <si>
    <t>Christian Kraus</t>
  </si>
  <si>
    <t>Dagmar Pfadenhauer</t>
  </si>
  <si>
    <t>Rudolf Wurth</t>
  </si>
  <si>
    <t>Alexandra Kreczek</t>
  </si>
  <si>
    <t>Tini Schoppmann</t>
  </si>
  <si>
    <t>Christina Pach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</si>
</sst>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8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6" fontId="0" fillId="2" borderId="8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71" fontId="0" fillId="2" borderId="9" xfId="0" applyNumberFormat="1" applyFont="1" applyFill="1" applyBorder="1" applyAlignment="1">
      <alignment/>
    </xf>
    <xf numFmtId="166" fontId="0" fillId="2" borderId="9" xfId="0" applyNumberFormat="1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72" fontId="0" fillId="2" borderId="9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171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/>
    </xf>
    <xf numFmtId="168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0" fillId="0" borderId="1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 horizontal="left"/>
    </xf>
    <xf numFmtId="164" fontId="5" fillId="0" borderId="4" xfId="0" applyFont="1" applyBorder="1" applyAlignment="1">
      <alignment/>
    </xf>
    <xf numFmtId="170" fontId="0" fillId="0" borderId="0" xfId="0" applyNumberFormat="1" applyFont="1" applyAlignment="1">
      <alignment horizontal="center"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69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="85" zoomScaleNormal="85" zoomScaleSheetLayoutView="50" workbookViewId="0" topLeftCell="A31">
      <selection activeCell="A33" sqref="A33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30" customHeight="1">
      <c r="A7" s="10">
        <f>RANK(C7,C$7:C$50,1)</f>
        <v>1</v>
      </c>
      <c r="B7" s="1" t="str">
        <f>'Durchgangszeiten(Eingabe)'!A5</f>
        <v>Mannermann</v>
      </c>
      <c r="C7" s="11">
        <f>'Durchgangszeiten(Eingabe)'!N5</f>
        <v>0.04457175925925927</v>
      </c>
      <c r="D7" s="12">
        <f>'Durchgangszeiten(Eingabe)'!D5</f>
        <v>0.006631944444444482</v>
      </c>
      <c r="E7" s="10">
        <f>RANK(D7,D$7:D$50,1)</f>
        <v>6</v>
      </c>
      <c r="F7" s="13">
        <f>'Durchgangszeiten(Eingabe)'!H5-'Durchgangszeiten(Eingabe)'!F5</f>
        <v>0.023171296296296218</v>
      </c>
      <c r="G7" s="10">
        <f>RANK(F7,F$7:F$50,1)</f>
        <v>2</v>
      </c>
      <c r="H7" s="12">
        <f>'Durchgangszeiten(Eingabe)'!L5-'Durchgangszeiten(Eingabe)'!J5</f>
        <v>0.014039351851851789</v>
      </c>
      <c r="I7" s="10">
        <f>RANK(H7,H$7:H$50,1)</f>
        <v>1</v>
      </c>
      <c r="R7" s="4"/>
      <c r="S7" s="4"/>
      <c r="T7" s="4"/>
      <c r="U7" s="4"/>
    </row>
    <row r="8" spans="1:21" ht="25.5" customHeight="1">
      <c r="A8" s="10">
        <f>RANK(C8,C$7:C$50,1)</f>
        <v>2</v>
      </c>
      <c r="B8" s="1" t="str">
        <f>'Durchgangszeiten(Eingabe)'!A6</f>
        <v>theoretiker</v>
      </c>
      <c r="C8" s="11">
        <f>'Durchgangszeiten(Eingabe)'!N6</f>
        <v>0.046215277777777786</v>
      </c>
      <c r="D8" s="12">
        <f>'Durchgangszeiten(Eingabe)'!D6</f>
        <v>0.0067708333333333925</v>
      </c>
      <c r="E8" s="10">
        <f>RANK(D8,D$7:D$50,1)</f>
        <v>8</v>
      </c>
      <c r="F8" s="13">
        <f>'Durchgangszeiten(Eingabe)'!H6-'Durchgangszeiten(Eingabe)'!F6</f>
        <v>0.02388888888888885</v>
      </c>
      <c r="G8" s="10">
        <f>RANK(F8,F$7:F$50,1)</f>
        <v>3</v>
      </c>
      <c r="H8" s="12">
        <f>'Durchgangszeiten(Eingabe)'!L6-'Durchgangszeiten(Eingabe)'!J6</f>
        <v>0.014490740740740748</v>
      </c>
      <c r="I8" s="10">
        <f>RANK(H8,H$7:H$50,1)</f>
        <v>4</v>
      </c>
      <c r="R8" s="4"/>
      <c r="S8" s="4"/>
      <c r="T8" s="4"/>
      <c r="U8" s="4"/>
    </row>
    <row r="9" spans="1:21" ht="25.5" customHeight="1">
      <c r="A9" s="10">
        <f>RANK(C9,C$7:C$50,1)</f>
        <v>3</v>
      </c>
      <c r="B9" s="1" t="str">
        <f>'Durchgangszeiten(Eingabe)'!A7</f>
        <v>Jürgen Haiderer</v>
      </c>
      <c r="C9" s="11">
        <f>'Durchgangszeiten(Eingabe)'!N7</f>
        <v>0.046678240740740784</v>
      </c>
      <c r="D9" s="12">
        <f>'Durchgangszeiten(Eingabe)'!D7</f>
        <v>0.006712962962962976</v>
      </c>
      <c r="E9" s="10">
        <f>RANK(D9,D$7:D$50,1)</f>
        <v>7</v>
      </c>
      <c r="F9" s="13">
        <f>'Durchgangszeiten(Eingabe)'!H7-'Durchgangszeiten(Eingabe)'!F7</f>
        <v>0.022500000000000075</v>
      </c>
      <c r="G9" s="10">
        <f>RANK(F9,F$7:F$50,1)</f>
        <v>1</v>
      </c>
      <c r="H9" s="12">
        <f>'Durchgangszeiten(Eingabe)'!L7-'Durchgangszeiten(Eingabe)'!J7</f>
        <v>0.016134259259259265</v>
      </c>
      <c r="I9" s="10">
        <f>RANK(H9,H$7:H$50,1)</f>
        <v>17</v>
      </c>
      <c r="R9" s="4"/>
      <c r="S9" s="4"/>
      <c r="T9" s="4"/>
      <c r="U9" s="4"/>
    </row>
    <row r="10" spans="1:9" ht="25.5" customHeight="1">
      <c r="A10" s="10">
        <f>RANK(C10,C$7:C$50,1)</f>
        <v>4</v>
      </c>
      <c r="B10" s="1" t="str">
        <f>'Durchgangszeiten(Eingabe)'!A8</f>
        <v>Anja Bröcker</v>
      </c>
      <c r="C10" s="11">
        <f>'Durchgangszeiten(Eingabe)'!N8</f>
        <v>0.04817129629629635</v>
      </c>
      <c r="D10" s="12">
        <f>'Durchgangszeiten(Eingabe)'!D8</f>
        <v>0.0062847222222222054</v>
      </c>
      <c r="E10" s="10">
        <f>RANK(D10,D$7:D$50,1)</f>
        <v>3</v>
      </c>
      <c r="F10" s="13">
        <f>'Durchgangszeiten(Eingabe)'!H8-'Durchgangszeiten(Eingabe)'!F8</f>
        <v>0.02631944444444445</v>
      </c>
      <c r="G10" s="10">
        <f>RANK(F10,F$7:F$50,1)</f>
        <v>18</v>
      </c>
      <c r="H10" s="12">
        <f>'Durchgangszeiten(Eingabe)'!L8-'Durchgangszeiten(Eingabe)'!J8</f>
        <v>0.014340277777777799</v>
      </c>
      <c r="I10" s="10">
        <f>RANK(H10,H$7:H$50,1)</f>
        <v>3</v>
      </c>
    </row>
    <row r="11" spans="1:21" ht="25.5" customHeight="1">
      <c r="A11" s="10">
        <f>RANK(C11,C$7:C$50,1)</f>
        <v>5</v>
      </c>
      <c r="B11" s="1" t="str">
        <f>'Durchgangszeiten(Eingabe)'!A9</f>
        <v>Paolo Richter</v>
      </c>
      <c r="C11" s="11">
        <f>'Durchgangszeiten(Eingabe)'!N9</f>
        <v>0.048252314814814845</v>
      </c>
      <c r="D11" s="12">
        <f>'Durchgangszeiten(Eingabe)'!D9</f>
        <v>0.006828703703703698</v>
      </c>
      <c r="E11" s="10">
        <f>RANK(D11,D$7:D$50,1)</f>
        <v>9</v>
      </c>
      <c r="F11" s="13">
        <f>'Durchgangszeiten(Eingabe)'!H9-'Durchgangszeiten(Eingabe)'!F9</f>
        <v>0.024930555555555567</v>
      </c>
      <c r="G11" s="10">
        <f>RANK(F11,F$7:F$50,1)</f>
        <v>6</v>
      </c>
      <c r="H11" s="12">
        <f>'Durchgangszeiten(Eingabe)'!L9-'Durchgangszeiten(Eingabe)'!J9</f>
        <v>0.015266203703703685</v>
      </c>
      <c r="I11" s="10">
        <f>RANK(H11,H$7:H$50,1)</f>
        <v>10</v>
      </c>
      <c r="R11" s="4"/>
      <c r="S11" s="4"/>
      <c r="T11" s="4"/>
      <c r="U11" s="4"/>
    </row>
    <row r="12" spans="1:21" ht="25.5" customHeight="1">
      <c r="A12" s="10">
        <f>RANK(C12,C$7:C$50,1)</f>
        <v>6</v>
      </c>
      <c r="B12" s="1" t="str">
        <f>'Durchgangszeiten(Eingabe)'!A10</f>
        <v>Rainer Egretzberger</v>
      </c>
      <c r="C12" s="11">
        <f>'Durchgangszeiten(Eingabe)'!N10</f>
        <v>0.0489236111111111</v>
      </c>
      <c r="D12" s="12">
        <f>'Durchgangszeiten(Eingabe)'!D10</f>
        <v>0.008047453703703744</v>
      </c>
      <c r="E12" s="10">
        <f>RANK(D12,D$7:D$50,1)</f>
        <v>22</v>
      </c>
      <c r="F12" s="13">
        <f>'Durchgangszeiten(Eingabe)'!H10-'Durchgangszeiten(Eingabe)'!F10</f>
        <v>0.025543981481481404</v>
      </c>
      <c r="G12" s="10">
        <f>RANK(F12,F$7:F$50,1)</f>
        <v>10</v>
      </c>
      <c r="H12" s="12">
        <f>'Durchgangszeiten(Eingabe)'!L10-'Durchgangszeiten(Eingabe)'!J10</f>
        <v>0.014201388888888888</v>
      </c>
      <c r="I12" s="10">
        <f>RANK(H12,H$7:H$50,1)</f>
        <v>2</v>
      </c>
      <c r="R12" s="4"/>
      <c r="S12" s="4"/>
      <c r="T12" s="4"/>
      <c r="U12" s="4"/>
    </row>
    <row r="13" spans="1:21" ht="25.5" customHeight="1">
      <c r="A13" s="10">
        <f>RANK(C13,C$7:C$50,1)</f>
        <v>7</v>
      </c>
      <c r="B13" s="1" t="str">
        <f>'Durchgangszeiten(Eingabe)'!A11</f>
        <v>Martin Keiml</v>
      </c>
      <c r="C13" s="11">
        <f>'Durchgangszeiten(Eingabe)'!N11</f>
        <v>0.04964120370370373</v>
      </c>
      <c r="D13" s="12">
        <f>'Durchgangszeiten(Eingabe)'!D11</f>
        <v>0.0054861111111110805</v>
      </c>
      <c r="E13" s="10">
        <f>RANK(D13,D$7:D$50,1)</f>
        <v>2</v>
      </c>
      <c r="F13" s="13">
        <f>'Durchgangszeiten(Eingabe)'!H11-'Durchgangszeiten(Eingabe)'!F11</f>
        <v>0.02619212962962969</v>
      </c>
      <c r="G13" s="10">
        <f>RANK(F13,F$7:F$50,1)</f>
        <v>15</v>
      </c>
      <c r="H13" s="12">
        <f>'Durchgangszeiten(Eingabe)'!L11-'Durchgangszeiten(Eingabe)'!J11</f>
        <v>0.01704861111111111</v>
      </c>
      <c r="I13" s="10">
        <f>RANK(H13,H$7:H$50,1)</f>
        <v>23</v>
      </c>
      <c r="R13" s="4"/>
      <c r="S13" s="4"/>
      <c r="T13" s="4"/>
      <c r="U13" s="4"/>
    </row>
    <row r="14" spans="1:9" ht="25.5" customHeight="1">
      <c r="A14" s="10">
        <f>RANK(C14,C$7:C$50,1)</f>
        <v>8</v>
      </c>
      <c r="B14" s="1" t="str">
        <f>'Durchgangszeiten(Eingabe)'!A12</f>
        <v>Martin Stumpf</v>
      </c>
      <c r="C14" s="11">
        <f>'Durchgangszeiten(Eingabe)'!N12</f>
        <v>0.05002314814814812</v>
      </c>
      <c r="D14" s="12">
        <f>'Durchgangszeiten(Eingabe)'!D12</f>
        <v>0.0076620370370370505</v>
      </c>
      <c r="E14" s="10">
        <f>RANK(D14,D$7:D$50,1)</f>
        <v>15</v>
      </c>
      <c r="F14" s="13">
        <f>'Durchgangszeiten(Eingabe)'!H12-'Durchgangszeiten(Eingabe)'!F12</f>
        <v>0.025717592592592542</v>
      </c>
      <c r="G14" s="10">
        <f>RANK(F14,F$7:F$50,1)</f>
        <v>12</v>
      </c>
      <c r="H14" s="12">
        <f>'Durchgangszeiten(Eingabe)'!L12-'Durchgangszeiten(Eingabe)'!J12</f>
        <v>0.015150462962962963</v>
      </c>
      <c r="I14" s="10">
        <f>RANK(H14,H$7:H$50,1)</f>
        <v>8</v>
      </c>
    </row>
    <row r="15" spans="1:21" ht="25.5" customHeight="1">
      <c r="A15" s="10">
        <f>RANK(C15,C$7:C$50,1)</f>
        <v>9</v>
      </c>
      <c r="B15" s="1" t="str">
        <f>'Durchgangszeiten(Eingabe)'!A13</f>
        <v>Walter Fasching</v>
      </c>
      <c r="C15" s="11">
        <f>'Durchgangszeiten(Eingabe)'!N13</f>
        <v>0.05030092592592594</v>
      </c>
      <c r="D15" s="12">
        <f>'Durchgangszeiten(Eingabe)'!D13</f>
        <v>0.008049768518518574</v>
      </c>
      <c r="E15" s="10">
        <f>RANK(D15,D$7:D$50,1)</f>
        <v>24</v>
      </c>
      <c r="F15" s="13">
        <f>'Durchgangszeiten(Eingabe)'!H13-'Durchgangszeiten(Eingabe)'!F13</f>
        <v>0.025716435185185182</v>
      </c>
      <c r="G15" s="10">
        <f>RANK(F15,F$7:F$50,1)</f>
        <v>11</v>
      </c>
      <c r="H15" s="12">
        <f>'Durchgangszeiten(Eingabe)'!L13-'Durchgangszeiten(Eingabe)'!J13</f>
        <v>0.014826388888888875</v>
      </c>
      <c r="I15" s="10">
        <f>RANK(H15,H$7:H$50,1)</f>
        <v>6</v>
      </c>
      <c r="R15" s="4"/>
      <c r="S15" s="4"/>
      <c r="T15" s="4"/>
      <c r="U15" s="4"/>
    </row>
    <row r="16" spans="1:21" ht="25.5" customHeight="1">
      <c r="A16" s="10">
        <f>RANK(C16,C$7:C$50,1)</f>
        <v>10</v>
      </c>
      <c r="B16" s="1" t="str">
        <f>'Durchgangszeiten(Eingabe)'!A14</f>
        <v>Robert Kittenberger</v>
      </c>
      <c r="C16" s="11">
        <f>'Durchgangszeiten(Eingabe)'!N14</f>
        <v>0.05062500000000003</v>
      </c>
      <c r="D16" s="12">
        <f>'Durchgangszeiten(Eingabe)'!D14</f>
        <v>0.007256944444444469</v>
      </c>
      <c r="E16" s="10">
        <f>RANK(D16,D$7:D$50,1)</f>
        <v>12</v>
      </c>
      <c r="F16" s="13">
        <f>'Durchgangszeiten(Eingabe)'!H14-'Durchgangszeiten(Eingabe)'!F14</f>
        <v>0.0263078703703703</v>
      </c>
      <c r="G16" s="10">
        <f>RANK(F16,F$7:F$50,1)</f>
        <v>16</v>
      </c>
      <c r="H16" s="12">
        <f>'Durchgangszeiten(Eingabe)'!L14-'Durchgangszeiten(Eingabe)'!J14</f>
        <v>0.015740740740740722</v>
      </c>
      <c r="I16" s="10">
        <f>RANK(H16,H$7:H$50,1)</f>
        <v>14</v>
      </c>
      <c r="R16" s="4"/>
      <c r="S16" s="4"/>
      <c r="T16" s="4"/>
      <c r="U16" s="4"/>
    </row>
    <row r="17" spans="1:9" ht="25.5" customHeight="1">
      <c r="A17" s="10">
        <f>RANK(C17,C$7:C$50,1)</f>
        <v>11</v>
      </c>
      <c r="B17" s="1" t="str">
        <f>'Durchgangszeiten(Eingabe)'!A15</f>
        <v>Christoph Blamauer</v>
      </c>
      <c r="C17" s="11">
        <f>'Durchgangszeiten(Eingabe)'!N15</f>
        <v>0.051006944444444424</v>
      </c>
      <c r="D17" s="12">
        <f>'Durchgangszeiten(Eingabe)'!D15</f>
        <v>0.006990740740740797</v>
      </c>
      <c r="E17" s="10">
        <f>RANK(D17,D$7:D$50,1)</f>
        <v>10</v>
      </c>
      <c r="F17" s="13">
        <f>'Durchgangszeiten(Eingabe)'!H15-'Durchgangszeiten(Eingabe)'!F15</f>
        <v>0.024699074074074012</v>
      </c>
      <c r="G17" s="10">
        <f>RANK(F17,F$7:F$50,1)</f>
        <v>4</v>
      </c>
      <c r="H17" s="12">
        <f>'Durchgangszeiten(Eingabe)'!L15-'Durchgangszeiten(Eingabe)'!J15</f>
        <v>0.017708333333333326</v>
      </c>
      <c r="I17" s="10">
        <f>RANK(H17,H$7:H$50,1)</f>
        <v>27</v>
      </c>
    </row>
    <row r="18" spans="1:9" ht="25.5" customHeight="1">
      <c r="A18" s="10">
        <f>RANK(C18,C$7:C$50,1)</f>
        <v>12</v>
      </c>
      <c r="B18" s="1" t="str">
        <f>'Durchgangszeiten(Eingabe)'!A16</f>
        <v>Herbert Tyra</v>
      </c>
      <c r="C18" s="11">
        <f>'Durchgangszeiten(Eingabe)'!N16</f>
        <v>0.05126157407407406</v>
      </c>
      <c r="D18" s="12">
        <f>'Durchgangszeiten(Eingabe)'!D16</f>
        <v>0.006446759259259305</v>
      </c>
      <c r="E18" s="10">
        <f>RANK(D18,D$7:D$50,1)</f>
        <v>4</v>
      </c>
      <c r="F18" s="13">
        <f>'Durchgangszeiten(Eingabe)'!H16-'Durchgangszeiten(Eingabe)'!F16</f>
        <v>0.025140046296296292</v>
      </c>
      <c r="G18" s="10">
        <f>RANK(F18,F$7:F$50,1)</f>
        <v>7</v>
      </c>
      <c r="H18" s="12">
        <f>'Durchgangszeiten(Eingabe)'!L16-'Durchgangszeiten(Eingabe)'!J16</f>
        <v>0.017905092592592542</v>
      </c>
      <c r="I18" s="10">
        <f>RANK(H18,H$7:H$50,1)</f>
        <v>31</v>
      </c>
    </row>
    <row r="19" spans="1:9" ht="25.5" customHeight="1">
      <c r="A19" s="10">
        <f>RANK(C19,C$7:C$50,1)</f>
        <v>13</v>
      </c>
      <c r="B19" s="1" t="str">
        <f>'Durchgangszeiten(Eingabe)'!A17</f>
        <v>Franz Heily</v>
      </c>
      <c r="C19" s="11">
        <f>'Durchgangszeiten(Eingabe)'!N17</f>
        <v>0.05133101851851851</v>
      </c>
      <c r="D19" s="12">
        <f>'Durchgangszeiten(Eingabe)'!D17</f>
        <v>0.008738425925925997</v>
      </c>
      <c r="E19" s="10">
        <f>RANK(D19,D$7:D$50,1)</f>
        <v>28</v>
      </c>
      <c r="F19" s="13">
        <f>'Durchgangszeiten(Eingabe)'!H17-'Durchgangszeiten(Eingabe)'!F17</f>
        <v>0.025520833333333326</v>
      </c>
      <c r="G19" s="10">
        <f>RANK(F19,F$7:F$50,1)</f>
        <v>9</v>
      </c>
      <c r="H19" s="12">
        <f>'Durchgangszeiten(Eingabe)'!L17-'Durchgangszeiten(Eingabe)'!J17</f>
        <v>0.016261574074074026</v>
      </c>
      <c r="I19" s="10">
        <f>RANK(H19,H$7:H$50,1)</f>
        <v>18</v>
      </c>
    </row>
    <row r="20" spans="1:9" ht="25.5" customHeight="1">
      <c r="A20" s="10">
        <f>RANK(C20,C$7:C$50,1)</f>
        <v>14</v>
      </c>
      <c r="B20" s="1" t="str">
        <f>'Durchgangszeiten(Eingabe)'!A18</f>
        <v>Jürgen Grubeck</v>
      </c>
      <c r="C20" s="11">
        <f>'Durchgangszeiten(Eingabe)'!N18</f>
        <v>0.051423611111111156</v>
      </c>
      <c r="D20" s="12">
        <f>'Durchgangszeiten(Eingabe)'!D18</f>
        <v>0.007314814814814885</v>
      </c>
      <c r="E20" s="10">
        <f>RANK(D20,D$7:D$50,1)</f>
        <v>13</v>
      </c>
      <c r="F20" s="13">
        <f>'Durchgangszeiten(Eingabe)'!H18-'Durchgangszeiten(Eingabe)'!F18</f>
        <v>0.024839120370370393</v>
      </c>
      <c r="G20" s="10">
        <f>RANK(F20,F$7:F$50,1)</f>
        <v>5</v>
      </c>
      <c r="H20" s="12">
        <f>'Durchgangszeiten(Eingabe)'!L18-'Durchgangszeiten(Eingabe)'!J18</f>
        <v>0.017291666666666705</v>
      </c>
      <c r="I20" s="10">
        <f>RANK(H20,H$7:H$50,1)</f>
        <v>24</v>
      </c>
    </row>
    <row r="21" spans="1:9" ht="25.5" customHeight="1">
      <c r="A21" s="10">
        <f>RANK(C21,C$7:C$50,1)</f>
        <v>15</v>
      </c>
      <c r="B21" s="1" t="str">
        <f>'Durchgangszeiten(Eingabe)'!A19</f>
        <v>Bernd Höfinger</v>
      </c>
      <c r="C21" s="11">
        <f>'Durchgangszeiten(Eingabe)'!N19</f>
        <v>0.05197916666666669</v>
      </c>
      <c r="D21" s="12">
        <f>'Durchgangszeiten(Eingabe)'!D19</f>
        <v>0.006562500000000027</v>
      </c>
      <c r="E21" s="10">
        <f>RANK(D21,D$7:D$50,1)</f>
        <v>5</v>
      </c>
      <c r="F21" s="13">
        <f>'Durchgangszeiten(Eingabe)'!H19-'Durchgangszeiten(Eingabe)'!F19</f>
        <v>0.026412037037037095</v>
      </c>
      <c r="G21" s="10">
        <f>RANK(F21,F$7:F$50,1)</f>
        <v>20</v>
      </c>
      <c r="H21" s="12">
        <f>'Durchgangszeiten(Eingabe)'!L19-'Durchgangszeiten(Eingabe)'!J19</f>
        <v>0.01763888888888887</v>
      </c>
      <c r="I21" s="10">
        <f>RANK(H21,H$7:H$50,1)</f>
        <v>26</v>
      </c>
    </row>
    <row r="22" spans="1:9" ht="25.5" customHeight="1">
      <c r="A22" s="10">
        <f>RANK(C22,C$7:C$50,1)</f>
        <v>16</v>
      </c>
      <c r="B22" s="1" t="str">
        <f>'Durchgangszeiten(Eingabe)'!A20</f>
        <v>Wolfgang Zuser</v>
      </c>
      <c r="C22" s="11">
        <f>'Durchgangszeiten(Eingabe)'!N20</f>
        <v>0.05198148148148152</v>
      </c>
      <c r="D22" s="12">
        <f>'Durchgangszeiten(Eingabe)'!D20</f>
        <v>0.0076643518518518805</v>
      </c>
      <c r="E22" s="10">
        <f>RANK(D22,D$7:D$50,1)</f>
        <v>17</v>
      </c>
      <c r="F22" s="13">
        <f>'Durchgangszeiten(Eingabe)'!H20-'Durchgangszeiten(Eingabe)'!F20</f>
        <v>0.0257418981481482</v>
      </c>
      <c r="G22" s="10">
        <f>RANK(F22,F$7:F$50,1)</f>
        <v>13</v>
      </c>
      <c r="H22" s="12">
        <f>'Durchgangszeiten(Eingabe)'!L20-'Durchgangszeiten(Eingabe)'!J20</f>
        <v>0.016680555555555587</v>
      </c>
      <c r="I22" s="10">
        <f>RANK(H22,H$7:H$50,1)</f>
        <v>19</v>
      </c>
    </row>
    <row r="23" spans="1:9" ht="25.5" customHeight="1">
      <c r="A23" s="10">
        <f>RANK(C23,C$7:C$50,1)</f>
        <v>17</v>
      </c>
      <c r="B23" s="1" t="str">
        <f>'Durchgangszeiten(Eingabe)'!A21</f>
        <v>Hermann Keiml</v>
      </c>
      <c r="C23" s="11">
        <f>'Durchgangszeiten(Eingabe)'!N21</f>
        <v>0.05198379629629635</v>
      </c>
      <c r="D23" s="12">
        <f>'Durchgangszeiten(Eingabe)'!D21</f>
        <v>0.007847222222222228</v>
      </c>
      <c r="E23" s="10">
        <f>RANK(D23,D$7:D$50,1)</f>
        <v>18</v>
      </c>
      <c r="F23" s="13">
        <f>'Durchgangszeiten(Eingabe)'!H21-'Durchgangszeiten(Eingabe)'!F21</f>
        <v>0.026840277777777755</v>
      </c>
      <c r="G23" s="10">
        <f>RANK(F23,F$7:F$50,1)</f>
        <v>22</v>
      </c>
      <c r="H23" s="12">
        <f>'Durchgangszeiten(Eingabe)'!L21-'Durchgangszeiten(Eingabe)'!J21</f>
        <v>0.015513888888888938</v>
      </c>
      <c r="I23" s="10">
        <f>RANK(H23,H$7:H$50,1)</f>
        <v>13</v>
      </c>
    </row>
    <row r="24" spans="1:9" ht="25.5" customHeight="1">
      <c r="A24" s="10">
        <f>RANK(C24,C$7:C$50,1)</f>
        <v>18</v>
      </c>
      <c r="B24" s="1" t="str">
        <f>'Durchgangszeiten(Eingabe)'!A22</f>
        <v>Matthias Doubek</v>
      </c>
      <c r="C24" s="11">
        <f>'Durchgangszeiten(Eingabe)'!N22</f>
        <v>0.052141203703703676</v>
      </c>
      <c r="D24" s="12">
        <f>'Durchgangszeiten(Eingabe)'!D22</f>
        <v>0.008739583333333356</v>
      </c>
      <c r="E24" s="10">
        <f>RANK(D24,D$7:D$50,1)</f>
        <v>31</v>
      </c>
      <c r="F24" s="13">
        <f>'Durchgangszeiten(Eingabe)'!H22-'Durchgangszeiten(Eingabe)'!F22</f>
        <v>0.0263310185185186</v>
      </c>
      <c r="G24" s="10">
        <f>RANK(F24,F$7:F$50,1)</f>
        <v>19</v>
      </c>
      <c r="H24" s="12">
        <f>'Durchgangszeiten(Eingabe)'!L22-'Durchgangszeiten(Eingabe)'!J22</f>
        <v>0.016134259259259154</v>
      </c>
      <c r="I24" s="10">
        <f>RANK(H24,H$7:H$50,1)</f>
        <v>16</v>
      </c>
    </row>
    <row r="25" spans="1:9" ht="25.5" customHeight="1">
      <c r="A25" s="10">
        <f>RANK(C25,C$7:C$50,1)</f>
        <v>19</v>
      </c>
      <c r="B25" s="1" t="str">
        <f>'Durchgangszeiten(Eingabe)'!A23</f>
        <v>Tanja Neubauer</v>
      </c>
      <c r="C25" s="11">
        <f>'Durchgangszeiten(Eingabe)'!N23</f>
        <v>0.052442129629629686</v>
      </c>
      <c r="D25" s="12">
        <f>'Durchgangszeiten(Eingabe)'!D23</f>
        <v>0.005370370370370359</v>
      </c>
      <c r="E25" s="10">
        <f>RANK(D25,D$7:D$50,1)</f>
        <v>1</v>
      </c>
      <c r="F25" s="13">
        <f>'Durchgangszeiten(Eingabe)'!H23-'Durchgangszeiten(Eingabe)'!F23</f>
        <v>0.028184027777777843</v>
      </c>
      <c r="G25" s="10">
        <f>RANK(F25,F$7:F$50,1)</f>
        <v>31</v>
      </c>
      <c r="H25" s="12">
        <f>'Durchgangszeiten(Eingabe)'!L23-'Durchgangszeiten(Eingabe)'!J23</f>
        <v>0.017754629629629703</v>
      </c>
      <c r="I25" s="10">
        <f>RANK(H25,H$7:H$50,1)</f>
        <v>30</v>
      </c>
    </row>
    <row r="26" spans="1:9" ht="25.5" customHeight="1">
      <c r="A26" s="10">
        <f>RANK(C26,C$7:C$50,1)</f>
        <v>20</v>
      </c>
      <c r="B26" s="1" t="str">
        <f>'Durchgangszeiten(Eingabe)'!A24</f>
        <v>Thomas Gössl</v>
      </c>
      <c r="C26" s="11">
        <f>'Durchgangszeiten(Eingabe)'!N24</f>
        <v>0.052569444444444446</v>
      </c>
      <c r="D26" s="12">
        <f>'Durchgangszeiten(Eingabe)'!D24</f>
        <v>0.00766319444444441</v>
      </c>
      <c r="E26" s="10">
        <f>RANK(D26,D$7:D$50,1)</f>
        <v>16</v>
      </c>
      <c r="F26" s="13">
        <f>'Durchgangszeiten(Eingabe)'!H24-'Durchgangszeiten(Eingabe)'!F24</f>
        <v>0.025219907407407427</v>
      </c>
      <c r="G26" s="10">
        <f>RANK(F26,F$7:F$50,1)</f>
        <v>8</v>
      </c>
      <c r="H26" s="12">
        <f>'Durchgangszeiten(Eingabe)'!L24-'Durchgangszeiten(Eingabe)'!J24</f>
        <v>0.01837962962962958</v>
      </c>
      <c r="I26" s="10">
        <f>RANK(H26,H$7:H$50,1)</f>
        <v>36</v>
      </c>
    </row>
    <row r="27" spans="1:9" ht="25.5" customHeight="1">
      <c r="A27" s="10">
        <f>RANK(C27,C$7:C$50,1)</f>
        <v>21</v>
      </c>
      <c r="B27" s="1" t="str">
        <f>'Durchgangszeiten(Eingabe)'!A25</f>
        <v>Klaus Kaiser</v>
      </c>
      <c r="C27" s="11">
        <f>'Durchgangszeiten(Eingabe)'!N25</f>
        <v>0.052754629629629624</v>
      </c>
      <c r="D27" s="12">
        <f>'Durchgangszeiten(Eingabe)'!D25</f>
        <v>0.008589120370370407</v>
      </c>
      <c r="E27" s="10">
        <f>RANK(D27,D$7:D$50,1)</f>
        <v>26</v>
      </c>
      <c r="F27" s="13">
        <f>'Durchgangszeiten(Eingabe)'!H25-'Durchgangszeiten(Eingabe)'!F25</f>
        <v>0.02761574074074069</v>
      </c>
      <c r="G27" s="10">
        <f>RANK(F27,F$7:F$50,1)</f>
        <v>26</v>
      </c>
      <c r="H27" s="12">
        <f>'Durchgangszeiten(Eingabe)'!L25-'Durchgangszeiten(Eingabe)'!J25</f>
        <v>0.01518518518518519</v>
      </c>
      <c r="I27" s="10">
        <f>RANK(H27,H$7:H$50,1)</f>
        <v>9</v>
      </c>
    </row>
    <row r="28" spans="1:9" ht="25.5" customHeight="1">
      <c r="A28" s="10">
        <f>RANK(C28,C$7:C$50,1)</f>
        <v>22</v>
      </c>
      <c r="B28" s="1" t="str">
        <f>'Durchgangszeiten(Eingabe)'!A26</f>
        <v>Alexander Heili</v>
      </c>
      <c r="C28" s="11">
        <f>'Durchgangszeiten(Eingabe)'!N26</f>
        <v>0.052870370370370345</v>
      </c>
      <c r="D28" s="12">
        <f>'Durchgangszeiten(Eingabe)'!D26</f>
        <v>0.009444444444444478</v>
      </c>
      <c r="E28" s="10">
        <f>RANK(D28,D$7:D$50,1)</f>
        <v>35</v>
      </c>
      <c r="F28" s="13">
        <f>'Durchgangszeiten(Eingabe)'!H26-'Durchgangszeiten(Eingabe)'!F26</f>
        <v>0.02689814814814817</v>
      </c>
      <c r="G28" s="10">
        <f>RANK(F28,F$7:F$50,1)</f>
        <v>24</v>
      </c>
      <c r="H28" s="12">
        <f>'Durchgangszeiten(Eingabe)'!L26-'Durchgangszeiten(Eingabe)'!J26</f>
        <v>0.015428240740740673</v>
      </c>
      <c r="I28" s="10">
        <f>RANK(H28,H$7:H$50,1)</f>
        <v>12</v>
      </c>
    </row>
    <row r="29" spans="1:9" ht="25.5" customHeight="1">
      <c r="A29" s="10">
        <f>RANK(C29,C$7:C$50,1)</f>
        <v>23</v>
      </c>
      <c r="B29" s="1" t="str">
        <f>'Durchgangszeiten(Eingabe)'!A27</f>
        <v>Harald Kaufmann</v>
      </c>
      <c r="C29" s="11">
        <f>'Durchgangszeiten(Eingabe)'!N27</f>
        <v>0.05319444444444443</v>
      </c>
      <c r="D29" s="12">
        <f>'Durchgangszeiten(Eingabe)'!D27</f>
        <v>0.008046296296296274</v>
      </c>
      <c r="E29" s="10">
        <f>RANK(D29,D$7:D$50,1)</f>
        <v>21</v>
      </c>
      <c r="F29" s="13">
        <f>'Durchgangszeiten(Eingabe)'!H27-'Durchgangszeiten(Eingabe)'!F27</f>
        <v>0.026307870370370412</v>
      </c>
      <c r="G29" s="10">
        <f>RANK(F29,F$7:F$50,1)</f>
        <v>17</v>
      </c>
      <c r="H29" s="12">
        <f>'Durchgangszeiten(Eingabe)'!L27-'Durchgangszeiten(Eingabe)'!J27</f>
        <v>0.017708333333333326</v>
      </c>
      <c r="I29" s="10">
        <f>RANK(H29,H$7:H$50,1)</f>
        <v>27</v>
      </c>
    </row>
    <row r="30" spans="1:9" ht="25.5" customHeight="1">
      <c r="A30" s="10">
        <f>RANK(C30,C$7:C$50,1)</f>
        <v>24</v>
      </c>
      <c r="B30" s="1" t="str">
        <f>'Durchgangszeiten(Eingabe)'!A28</f>
        <v>Oliver Rous</v>
      </c>
      <c r="C30" s="11">
        <f>'Durchgangszeiten(Eingabe)'!N28</f>
        <v>0.053460648148148215</v>
      </c>
      <c r="D30" s="12">
        <f>'Durchgangszeiten(Eingabe)'!D28</f>
        <v>0.00708333333333333</v>
      </c>
      <c r="E30" s="10">
        <f>RANK(D30,D$7:D$50,1)</f>
        <v>11</v>
      </c>
      <c r="F30" s="13">
        <f>'Durchgangszeiten(Eingabe)'!H28-'Durchgangszeiten(Eingabe)'!F28</f>
        <v>0.02807870370370369</v>
      </c>
      <c r="G30" s="10">
        <f>RANK(F30,F$7:F$50,1)</f>
        <v>29</v>
      </c>
      <c r="H30" s="12">
        <f>'Durchgangszeiten(Eingabe)'!L28-'Durchgangszeiten(Eingabe)'!J28</f>
        <v>0.016909722222222312</v>
      </c>
      <c r="I30" s="10">
        <f>RANK(H30,H$7:H$50,1)</f>
        <v>22</v>
      </c>
    </row>
    <row r="31" spans="1:9" ht="25.5" customHeight="1">
      <c r="A31" s="10">
        <f>RANK(C31,C$7:C$50,1)</f>
        <v>25</v>
      </c>
      <c r="B31" s="1" t="str">
        <f>'Durchgangszeiten(Eingabe)'!A29</f>
        <v>Birgit Gruber – Martina Kaufmann – Wolfgang Schwarz</v>
      </c>
      <c r="C31" s="11">
        <f>'Durchgangszeiten(Eingabe)'!N29</f>
        <v>0.05364583333333339</v>
      </c>
      <c r="D31" s="12">
        <f>'Durchgangszeiten(Eingabe)'!D29</f>
        <v>0.008590277777777766</v>
      </c>
      <c r="E31" s="10">
        <f>RANK(D31,D$7:D$50,1)</f>
        <v>27</v>
      </c>
      <c r="F31" s="13">
        <f>'Durchgangszeiten(Eingabe)'!H29-'Durchgangszeiten(Eingabe)'!F29</f>
        <v>0.029398148148148118</v>
      </c>
      <c r="G31" s="10">
        <f>RANK(F31,F$7:F$50,1)</f>
        <v>36</v>
      </c>
      <c r="H31" s="12">
        <f>'Durchgangszeiten(Eingabe)'!L29-'Durchgangszeiten(Eingabe)'!J29</f>
        <v>0.01534722222222229</v>
      </c>
      <c r="I31" s="10">
        <f>RANK(H31,H$7:H$50,1)</f>
        <v>11</v>
      </c>
    </row>
    <row r="32" spans="1:9" ht="25.5" customHeight="1">
      <c r="A32" s="10">
        <f>RANK(C32,C$7:C$50,1)</f>
        <v>26</v>
      </c>
      <c r="B32" s="1" t="str">
        <f>'Durchgangszeiten(Eingabe)'!A30</f>
        <v>Roland Rubick</v>
      </c>
      <c r="C32" s="11">
        <f>'Durchgangszeiten(Eingabe)'!N30</f>
        <v>0.05364699074074075</v>
      </c>
      <c r="D32" s="12">
        <f>'Durchgangszeiten(Eingabe)'!D30</f>
        <v>0.008738425925925997</v>
      </c>
      <c r="E32" s="10">
        <f>RANK(D32,D$7:D$50,1)</f>
        <v>28</v>
      </c>
      <c r="F32" s="13">
        <f>'Durchgangszeiten(Eingabe)'!H30-'Durchgangszeiten(Eingabe)'!F30</f>
        <v>0.027870370370370323</v>
      </c>
      <c r="G32" s="10">
        <f>RANK(F32,F$7:F$50,1)</f>
        <v>28</v>
      </c>
      <c r="H32" s="12">
        <f>'Durchgangszeiten(Eingabe)'!L30-'Durchgangszeiten(Eingabe)'!J30</f>
        <v>0.01591550925925922</v>
      </c>
      <c r="I32" s="10">
        <f>RANK(H32,H$7:H$50,1)</f>
        <v>15</v>
      </c>
    </row>
    <row r="33" spans="1:9" ht="25.5" customHeight="1">
      <c r="A33" s="10">
        <f>RANK(C33,C$7:C$50,1)</f>
        <v>27</v>
      </c>
      <c r="B33" s="1" t="str">
        <f>'Durchgangszeiten(Eingabe)'!A31</f>
        <v>Andreas Gössl</v>
      </c>
      <c r="C33" s="11">
        <f>'Durchgangszeiten(Eingabe)'!N31</f>
        <v>0.0540856481481482</v>
      </c>
      <c r="D33" s="12">
        <f>'Durchgangszeiten(Eingabe)'!D31</f>
        <v>0.010497685185185235</v>
      </c>
      <c r="E33" s="10">
        <f>RANK(D33,D$7:D$50,1)</f>
        <v>42</v>
      </c>
      <c r="F33" s="13">
        <f>'Durchgangszeiten(Eingabe)'!H31-'Durchgangszeiten(Eingabe)'!F31</f>
        <v>0.026863425925925943</v>
      </c>
      <c r="G33" s="10">
        <f>RANK(F33,F$7:F$50,1)</f>
        <v>23</v>
      </c>
      <c r="H33" s="12">
        <f>'Durchgangszeiten(Eingabe)'!L31-'Durchgangszeiten(Eingabe)'!J31</f>
        <v>0.01461805555555562</v>
      </c>
      <c r="I33" s="10">
        <f>RANK(H33,H$7:H$50,1)</f>
        <v>5</v>
      </c>
    </row>
    <row r="34" spans="1:9" ht="25.5" customHeight="1">
      <c r="A34" s="10">
        <f>RANK(C34,C$7:C$50,1)</f>
        <v>28</v>
      </c>
      <c r="B34" s="1" t="str">
        <f>'Durchgangszeiten(Eingabe)'!A32</f>
        <v>Christoph Poindl</v>
      </c>
      <c r="C34" s="11">
        <f>'Durchgangszeiten(Eingabe)'!N32</f>
        <v>0.054756944444444455</v>
      </c>
      <c r="D34" s="12">
        <f>'Durchgangszeiten(Eingabe)'!D32</f>
        <v>0.008045138888888914</v>
      </c>
      <c r="E34" s="10">
        <f>RANK(D34,D$7:D$50,1)</f>
        <v>20</v>
      </c>
      <c r="F34" s="13">
        <f>'Durchgangszeiten(Eingabe)'!H32-'Durchgangszeiten(Eingabe)'!F32</f>
        <v>0.02649305555555559</v>
      </c>
      <c r="G34" s="10">
        <f>RANK(F34,F$7:F$50,1)</f>
        <v>21</v>
      </c>
      <c r="H34" s="12">
        <f>'Durchgangszeiten(Eingabe)'!L32-'Durchgangszeiten(Eingabe)'!J32</f>
        <v>0.0183564814814815</v>
      </c>
      <c r="I34" s="10">
        <f>RANK(H34,H$7:H$50,1)</f>
        <v>35</v>
      </c>
    </row>
    <row r="35" spans="1:9" ht="25.5" customHeight="1">
      <c r="A35" s="10">
        <f>RANK(C35,C$7:C$50,1)</f>
        <v>29</v>
      </c>
      <c r="B35" s="1" t="str">
        <f>'Durchgangszeiten(Eingabe)'!A33</f>
        <v>Julia Jani – Bernd Mayr – Hanna Mayr</v>
      </c>
      <c r="C35" s="11">
        <f>'Durchgangszeiten(Eingabe)'!N33</f>
        <v>0.0548495370370371</v>
      </c>
      <c r="D35" s="12">
        <f>'Durchgangszeiten(Eingabe)'!D33</f>
        <v>0.008587962962962936</v>
      </c>
      <c r="E35" s="10">
        <f>RANK(D35,D$7:D$50,1)</f>
        <v>25</v>
      </c>
      <c r="F35" s="13">
        <f>'Durchgangszeiten(Eingabe)'!H33-'Durchgangszeiten(Eingabe)'!F33</f>
        <v>0.02763888888888888</v>
      </c>
      <c r="G35" s="10">
        <f>RANK(F35,F$7:F$50,1)</f>
        <v>27</v>
      </c>
      <c r="H35" s="12">
        <f>'Durchgangszeiten(Eingabe)'!L33-'Durchgangszeiten(Eingabe)'!J33</f>
        <v>0.017708333333333326</v>
      </c>
      <c r="I35" s="10">
        <f>RANK(H35,H$7:H$50,1)</f>
        <v>27</v>
      </c>
    </row>
    <row r="36" spans="1:9" ht="25.5" customHeight="1">
      <c r="A36" s="10">
        <f>RANK(C36,C$7:C$50,1)</f>
        <v>30</v>
      </c>
      <c r="B36" s="1" t="str">
        <f>'Durchgangszeiten(Eingabe)'!A34</f>
        <v>Robert Puhr</v>
      </c>
      <c r="C36" s="11">
        <f>'Durchgangszeiten(Eingabe)'!N34</f>
        <v>0.05508101851851854</v>
      </c>
      <c r="D36" s="12">
        <f>'Durchgangszeiten(Eingabe)'!D34</f>
        <v>0.010046296296296275</v>
      </c>
      <c r="E36" s="10">
        <f>RANK(D36,D$7:D$50,1)</f>
        <v>41</v>
      </c>
      <c r="F36" s="13">
        <f>'Durchgangszeiten(Eingabe)'!H34-'Durchgangszeiten(Eingabe)'!F34</f>
        <v>0.02751157407407412</v>
      </c>
      <c r="G36" s="10">
        <f>RANK(F36,F$7:F$50,1)</f>
        <v>25</v>
      </c>
      <c r="H36" s="12">
        <f>'Durchgangszeiten(Eingabe)'!L34-'Durchgangszeiten(Eingabe)'!J34</f>
        <v>0.015057870370370319</v>
      </c>
      <c r="I36" s="10">
        <f>RANK(H36,H$7:H$50,1)</f>
        <v>7</v>
      </c>
    </row>
    <row r="37" spans="1:9" ht="25.5" customHeight="1">
      <c r="A37" s="10">
        <f>RANK(C37,C$7:C$50,1)</f>
        <v>31</v>
      </c>
      <c r="B37" s="1" t="str">
        <f>'Durchgangszeiten(Eingabe)'!A35</f>
        <v>Reinhard Gererstorfer</v>
      </c>
      <c r="C37" s="11">
        <f>'Durchgangszeiten(Eingabe)'!N35</f>
        <v>0.05571759259259257</v>
      </c>
      <c r="D37" s="12">
        <f>'Durchgangszeiten(Eingabe)'!D35</f>
        <v>0.010949074074074083</v>
      </c>
      <c r="E37" s="10">
        <f>RANK(D37,D$7:D$50,1)</f>
        <v>43</v>
      </c>
      <c r="F37" s="13">
        <f>'Durchgangszeiten(Eingabe)'!H35-'Durchgangszeiten(Eingabe)'!F35</f>
        <v>0.025972222222222174</v>
      </c>
      <c r="G37" s="10">
        <f>RANK(F37,F$7:F$50,1)</f>
        <v>14</v>
      </c>
      <c r="H37" s="12">
        <f>'Durchgangszeiten(Eingabe)'!L35-'Durchgangszeiten(Eingabe)'!J35</f>
        <v>0.016712962962962874</v>
      </c>
      <c r="I37" s="10">
        <f>RANK(H37,H$7:H$50,1)</f>
        <v>20</v>
      </c>
    </row>
    <row r="38" spans="1:9" ht="25.5" customHeight="1">
      <c r="A38" s="10">
        <f>RANK(C38,C$7:C$50,1)</f>
        <v>32</v>
      </c>
      <c r="B38" s="1" t="str">
        <f>'Durchgangszeiten(Eingabe)'!A36</f>
        <v>Martin Reininger</v>
      </c>
      <c r="C38" s="11">
        <f>'Durchgangszeiten(Eingabe)'!N36</f>
        <v>0.05586805555555563</v>
      </c>
      <c r="D38" s="12">
        <f>'Durchgangszeiten(Eingabe)'!D36</f>
        <v>0.008738425925925997</v>
      </c>
      <c r="E38" s="10">
        <f>RANK(D38,D$7:D$50,1)</f>
        <v>28</v>
      </c>
      <c r="F38" s="13">
        <f>'Durchgangszeiten(Eingabe)'!H36-'Durchgangszeiten(Eingabe)'!F36</f>
        <v>0.028703703703703787</v>
      </c>
      <c r="G38" s="10">
        <f>RANK(F38,F$7:F$50,1)</f>
        <v>33</v>
      </c>
      <c r="H38" s="12">
        <f>'Durchgangszeiten(Eingabe)'!L36-'Durchgangszeiten(Eingabe)'!J36</f>
        <v>0.017430555555555616</v>
      </c>
      <c r="I38" s="10">
        <f>RANK(H38,H$7:H$50,1)</f>
        <v>25</v>
      </c>
    </row>
    <row r="39" spans="1:9" ht="25.5" customHeight="1">
      <c r="A39" s="10">
        <f>RANK(C39,C$7:C$50,1)</f>
        <v>33</v>
      </c>
      <c r="B39" s="1" t="str">
        <f>'Durchgangszeiten(Eingabe)'!A37</f>
        <v>Walter Zobernig</v>
      </c>
      <c r="C39" s="11">
        <f>'Durchgangszeiten(Eingabe)'!N37</f>
        <v>0.057928240740740766</v>
      </c>
      <c r="D39" s="12">
        <f>'Durchgangszeiten(Eingabe)'!D37</f>
        <v>0.009317129629629606</v>
      </c>
      <c r="E39" s="10">
        <f>RANK(D39,D$7:D$50,1)</f>
        <v>34</v>
      </c>
      <c r="F39" s="13">
        <f>'Durchgangszeiten(Eingabe)'!H37-'Durchgangszeiten(Eingabe)'!F37</f>
        <v>0.02820601851851856</v>
      </c>
      <c r="G39" s="10">
        <f>RANK(F39,F$7:F$50,1)</f>
        <v>32</v>
      </c>
      <c r="H39" s="12">
        <f>'Durchgangszeiten(Eingabe)'!L37-'Durchgangszeiten(Eingabe)'!J37</f>
        <v>0.017986111111111147</v>
      </c>
      <c r="I39" s="10">
        <f>RANK(H39,H$7:H$50,1)</f>
        <v>33</v>
      </c>
    </row>
    <row r="40" spans="1:9" ht="25.5" customHeight="1">
      <c r="A40" s="10">
        <f>RANK(C40,C$7:C$50,1)</f>
        <v>34</v>
      </c>
      <c r="B40" s="1" t="str">
        <f>'Durchgangszeiten(Eingabe)'!A38</f>
        <v>Kurt Schmidmayer</v>
      </c>
      <c r="C40" s="11">
        <f>'Durchgangszeiten(Eingabe)'!N38</f>
        <v>0.05813657407407413</v>
      </c>
      <c r="D40" s="12">
        <f>'Durchgangszeiten(Eingabe)'!D38</f>
        <v>0.0073159722222222445</v>
      </c>
      <c r="E40" s="10">
        <f>RANK(D40,D$7:D$50,1)</f>
        <v>14</v>
      </c>
      <c r="F40" s="13">
        <f>'Durchgangszeiten(Eingabe)'!H38-'Durchgangszeiten(Eingabe)'!F38</f>
        <v>0.02923611111111113</v>
      </c>
      <c r="G40" s="10">
        <f>RANK(F40,F$7:F$50,1)</f>
        <v>34</v>
      </c>
      <c r="H40" s="12">
        <f>'Durchgangszeiten(Eingabe)'!L38-'Durchgangszeiten(Eingabe)'!J38</f>
        <v>0.01996527777777779</v>
      </c>
      <c r="I40" s="10">
        <f>RANK(H40,H$7:H$50,1)</f>
        <v>39</v>
      </c>
    </row>
    <row r="41" spans="1:9" ht="25.5" customHeight="1">
      <c r="A41" s="10">
        <f>RANK(C41,C$7:C$50,1)</f>
        <v>35</v>
      </c>
      <c r="B41" s="1" t="str">
        <f>'Durchgangszeiten(Eingabe)'!A39</f>
        <v>Christian Reichenvater</v>
      </c>
      <c r="C41" s="11">
        <f>'Durchgangszeiten(Eingabe)'!N39</f>
        <v>0.05920138888888893</v>
      </c>
      <c r="D41" s="12">
        <f>'Durchgangszeiten(Eingabe)'!D39</f>
        <v>0.009895833333333326</v>
      </c>
      <c r="E41" s="10">
        <f>RANK(D41,D$7:D$50,1)</f>
        <v>40</v>
      </c>
      <c r="F41" s="13">
        <f>'Durchgangszeiten(Eingabe)'!H39-'Durchgangszeiten(Eingabe)'!F39</f>
        <v>0.028113425925925917</v>
      </c>
      <c r="G41" s="10">
        <f>RANK(F41,F$7:F$50,1)</f>
        <v>30</v>
      </c>
      <c r="H41" s="12">
        <f>'Durchgangszeiten(Eingabe)'!L39-'Durchgangszeiten(Eingabe)'!J39</f>
        <v>0.018865740740740766</v>
      </c>
      <c r="I41" s="10">
        <f>RANK(H41,H$7:H$50,1)</f>
        <v>38</v>
      </c>
    </row>
    <row r="42" spans="1:9" ht="25.5" customHeight="1">
      <c r="A42" s="10">
        <f>RANK(C42,C$7:C$50,1)</f>
        <v>36</v>
      </c>
      <c r="B42" s="1" t="str">
        <f>'Durchgangszeiten(Eingabe)'!A40</f>
        <v>Jürgen Heger</v>
      </c>
      <c r="C42" s="11">
        <f>'Durchgangszeiten(Eingabe)'!N40</f>
        <v>0.060844907407407445</v>
      </c>
      <c r="D42" s="12">
        <f>'Durchgangszeiten(Eingabe)'!D40</f>
        <v>0.008043981481481555</v>
      </c>
      <c r="E42" s="10">
        <f>RANK(D42,D$7:D$50,1)</f>
        <v>19</v>
      </c>
      <c r="F42" s="13">
        <f>'Durchgangszeiten(Eingabe)'!H40-'Durchgangszeiten(Eingabe)'!F40</f>
        <v>0.03053240740740737</v>
      </c>
      <c r="G42" s="10">
        <f>RANK(F42,F$7:F$50,1)</f>
        <v>37</v>
      </c>
      <c r="H42" s="12">
        <f>'Durchgangszeiten(Eingabe)'!L40-'Durchgangszeiten(Eingabe)'!J40</f>
        <v>0.02082175925925922</v>
      </c>
      <c r="I42" s="10">
        <f>RANK(H42,H$7:H$50,1)</f>
        <v>40</v>
      </c>
    </row>
    <row r="43" spans="1:9" ht="25.5" customHeight="1">
      <c r="A43" s="10">
        <f>RANK(C43,C$7:C$50,1)</f>
        <v>37</v>
      </c>
      <c r="B43" s="1" t="str">
        <f>'Durchgangszeiten(Eingabe)'!A41</f>
        <v>Stefan Fritz</v>
      </c>
      <c r="C43" s="11">
        <f>'Durchgangszeiten(Eingabe)'!N41</f>
        <v>0.06144675925925924</v>
      </c>
      <c r="D43" s="12">
        <f>'Durchgangszeiten(Eingabe)'!D41</f>
        <v>0.009201388888888884</v>
      </c>
      <c r="E43" s="10">
        <f>RANK(D43,D$7:D$50,1)</f>
        <v>33</v>
      </c>
      <c r="F43" s="13">
        <f>'Durchgangszeiten(Eingabe)'!H41-'Durchgangszeiten(Eingabe)'!F41</f>
        <v>0.03184027777777776</v>
      </c>
      <c r="G43" s="10">
        <f>RANK(F43,F$7:F$50,1)</f>
        <v>39</v>
      </c>
      <c r="H43" s="12">
        <f>'Durchgangszeiten(Eingabe)'!L41-'Durchgangszeiten(Eingabe)'!J41</f>
        <v>0.01796296296296296</v>
      </c>
      <c r="I43" s="10">
        <f>RANK(H43,H$7:H$50,1)</f>
        <v>32</v>
      </c>
    </row>
    <row r="44" spans="1:9" ht="25.5" customHeight="1">
      <c r="A44" s="10">
        <f>RANK(C44,C$7:C$50,1)</f>
        <v>38</v>
      </c>
      <c r="B44" s="1" t="str">
        <f>'Durchgangszeiten(Eingabe)'!A42</f>
        <v>Gerda Günzel</v>
      </c>
      <c r="C44" s="11">
        <f>'Durchgangszeiten(Eingabe)'!N42</f>
        <v>0.06145833333333339</v>
      </c>
      <c r="D44" s="12">
        <f>'Durchgangszeiten(Eingabe)'!D42</f>
        <v>0.00983796296296302</v>
      </c>
      <c r="E44" s="10">
        <f>RANK(D44,D$7:D$50,1)</f>
        <v>39</v>
      </c>
      <c r="F44" s="13">
        <f>'Durchgangszeiten(Eingabe)'!H42-'Durchgangszeiten(Eingabe)'!F42</f>
        <v>0.031180555555555545</v>
      </c>
      <c r="G44" s="10">
        <f>RANK(F44,F$7:F$50,1)</f>
        <v>38</v>
      </c>
      <c r="H44" s="12">
        <f>'Durchgangszeiten(Eingabe)'!L42-'Durchgangszeiten(Eingabe)'!J42</f>
        <v>0.01853009259259264</v>
      </c>
      <c r="I44" s="10">
        <f>RANK(H44,H$7:H$50,1)</f>
        <v>37</v>
      </c>
    </row>
    <row r="45" spans="1:9" ht="25.5" customHeight="1">
      <c r="A45" s="10">
        <f>RANK(C45,C$7:C$50,1)</f>
        <v>39</v>
      </c>
      <c r="B45" s="1" t="str">
        <f>'Durchgangszeiten(Eingabe)'!A43</f>
        <v>Christian Kraus</v>
      </c>
      <c r="C45" s="11">
        <f>'Durchgangszeiten(Eingabe)'!N43</f>
        <v>0.06203703703703711</v>
      </c>
      <c r="D45" s="12">
        <f>'Durchgangszeiten(Eingabe)'!D43</f>
        <v>0.013159722222222281</v>
      </c>
      <c r="E45" s="10">
        <f>RANK(D45,D$7:D$50,1)</f>
        <v>44</v>
      </c>
      <c r="F45" s="13">
        <f>'Durchgangszeiten(Eingabe)'!H43-'Durchgangszeiten(Eingabe)'!F43</f>
        <v>0.02923611111111113</v>
      </c>
      <c r="G45" s="10">
        <f>RANK(F45,F$7:F$50,1)</f>
        <v>34</v>
      </c>
      <c r="H45" s="12">
        <f>'Durchgangszeiten(Eingabe)'!L43-'Durchgangszeiten(Eingabe)'!J43</f>
        <v>0.018206018518518552</v>
      </c>
      <c r="I45" s="10">
        <f>RANK(H45,H$7:H$50,1)</f>
        <v>34</v>
      </c>
    </row>
    <row r="46" spans="1:9" ht="25.5" customHeight="1">
      <c r="A46" s="10">
        <f>RANK(C46,C$7:C$50,1)</f>
        <v>40</v>
      </c>
      <c r="B46" s="1" t="str">
        <f>'Durchgangszeiten(Eingabe)'!A44</f>
        <v>Dagmar Pfadenhauer</v>
      </c>
      <c r="C46" s="11">
        <f>'Durchgangszeiten(Eingabe)'!N44</f>
        <v>0.062442129629629695</v>
      </c>
      <c r="D46" s="12">
        <f>'Durchgangszeiten(Eingabe)'!D44</f>
        <v>0.008048611111111104</v>
      </c>
      <c r="E46" s="10">
        <f>RANK(D46,D$7:D$50,1)</f>
        <v>23</v>
      </c>
      <c r="F46" s="13">
        <f>'Durchgangszeiten(Eingabe)'!H44-'Durchgangszeiten(Eingabe)'!F44</f>
        <v>0.03605324074074068</v>
      </c>
      <c r="G46" s="10">
        <f>RANK(F46,F$7:F$50,1)</f>
        <v>43</v>
      </c>
      <c r="H46" s="12">
        <f>'Durchgangszeiten(Eingabe)'!L44-'Durchgangszeiten(Eingabe)'!J44</f>
        <v>0.016886574074074123</v>
      </c>
      <c r="I46" s="10">
        <f>RANK(H46,H$7:H$50,1)</f>
        <v>21</v>
      </c>
    </row>
    <row r="47" spans="1:9" ht="25.5" customHeight="1">
      <c r="A47" s="10">
        <f>RANK(C47,C$7:C$50,1)</f>
        <v>41</v>
      </c>
      <c r="B47" s="1" t="str">
        <f>'Durchgangszeiten(Eingabe)'!A45</f>
        <v>Rudolf Wurth</v>
      </c>
      <c r="C47" s="11">
        <f>'Durchgangszeiten(Eingabe)'!N45</f>
        <v>0.06671296296296303</v>
      </c>
      <c r="D47" s="12">
        <f>'Durchgangszeiten(Eingabe)'!D45</f>
        <v>0.009108796296296351</v>
      </c>
      <c r="E47" s="10">
        <f>RANK(D47,D$7:D$50,1)</f>
        <v>32</v>
      </c>
      <c r="F47" s="13">
        <f>'Durchgangszeiten(Eingabe)'!H45-'Durchgangszeiten(Eingabe)'!F45</f>
        <v>0.03259259259259262</v>
      </c>
      <c r="G47" s="10">
        <f>RANK(F47,F$7:F$50,1)</f>
        <v>40</v>
      </c>
      <c r="H47" s="12">
        <f>'Durchgangszeiten(Eingabe)'!L45-'Durchgangszeiten(Eingabe)'!J45</f>
        <v>0.020960648148148242</v>
      </c>
      <c r="I47" s="10">
        <f>RANK(H47,H$7:H$50,1)</f>
        <v>41</v>
      </c>
    </row>
    <row r="48" spans="1:9" ht="25.5" customHeight="1">
      <c r="A48" s="10">
        <f>RANK(C48,C$7:C$50,1)</f>
        <v>42</v>
      </c>
      <c r="B48" s="1" t="str">
        <f>'Durchgangszeiten(Eingabe)'!A46</f>
        <v>Alexandra Kreczek</v>
      </c>
      <c r="C48" s="11">
        <f>'Durchgangszeiten(Eingabe)'!N46</f>
        <v>0.06841435185185185</v>
      </c>
      <c r="D48" s="12">
        <f>'Durchgangszeiten(Eingabe)'!D46</f>
        <v>0.009502314814814894</v>
      </c>
      <c r="E48" s="10">
        <f>RANK(D48,D$7:D$50,1)</f>
        <v>36</v>
      </c>
      <c r="F48" s="13">
        <f>'Durchgangszeiten(Eingabe)'!H46-'Durchgangszeiten(Eingabe)'!F46</f>
        <v>0.032627314814814845</v>
      </c>
      <c r="G48" s="10">
        <f>RANK(F48,F$7:F$50,1)</f>
        <v>41</v>
      </c>
      <c r="H48" s="12">
        <f>'Durchgangszeiten(Eingabe)'!L46-'Durchgangszeiten(Eingabe)'!J46</f>
        <v>0.023657407407407405</v>
      </c>
      <c r="I48" s="10">
        <f>RANK(H48,H$7:H$50,1)</f>
        <v>44</v>
      </c>
    </row>
    <row r="49" spans="1:9" ht="25.5" customHeight="1">
      <c r="A49" s="10">
        <f>RANK(C49,C$7:C$50,1)</f>
        <v>43</v>
      </c>
      <c r="B49" s="1" t="str">
        <f>'Durchgangszeiten(Eingabe)'!A47</f>
        <v>Tini Schoppmann</v>
      </c>
      <c r="C49" s="11">
        <f>'Durchgangszeiten(Eingabe)'!N47</f>
        <v>0.06928240740740743</v>
      </c>
      <c r="D49" s="12">
        <f>'Durchgangszeiten(Eingabe)'!D47</f>
        <v>0.009571759259259238</v>
      </c>
      <c r="E49" s="10">
        <f>RANK(D49,D$7:D$50,1)</f>
        <v>37</v>
      </c>
      <c r="F49" s="13">
        <f>'Durchgangszeiten(Eingabe)'!H47-'Durchgangszeiten(Eingabe)'!F47</f>
        <v>0.03429398148148155</v>
      </c>
      <c r="G49" s="10">
        <f>RANK(F49,F$7:F$50,1)</f>
        <v>42</v>
      </c>
      <c r="H49" s="12">
        <f>'Durchgangszeiten(Eingabe)'!L47-'Durchgangszeiten(Eingabe)'!J47</f>
        <v>0.023055555555555607</v>
      </c>
      <c r="I49" s="10">
        <f>RANK(H49,H$7:H$50,1)</f>
        <v>43</v>
      </c>
    </row>
    <row r="50" spans="1:9" ht="25.5" customHeight="1">
      <c r="A50" s="10">
        <f>RANK(C50,C$7:C$50,1)</f>
        <v>44</v>
      </c>
      <c r="B50" s="1" t="str">
        <f>'Durchgangszeiten(Eingabe)'!A48</f>
        <v>Christina Pach</v>
      </c>
      <c r="C50" s="11">
        <f>'Durchgangszeiten(Eingabe)'!N48</f>
        <v>0.0712962962962963</v>
      </c>
      <c r="D50" s="12">
        <f>'Durchgangszeiten(Eingabe)'!D48</f>
        <v>0.009722222222222299</v>
      </c>
      <c r="E50" s="10">
        <f>RANK(D50,D$7:D$50,1)</f>
        <v>38</v>
      </c>
      <c r="F50" s="13">
        <f>'Durchgangszeiten(Eingabe)'!H48-'Durchgangszeiten(Eingabe)'!F48</f>
        <v>0.03793981481481479</v>
      </c>
      <c r="G50" s="10">
        <f>RANK(F50,F$7:F$50,1)</f>
        <v>44</v>
      </c>
      <c r="H50" s="12">
        <f>'Durchgangszeiten(Eingabe)'!L48-'Durchgangszeiten(Eingabe)'!J48</f>
        <v>0.02239583333333328</v>
      </c>
      <c r="I50" s="10">
        <f>RANK(H50,H$7:H$50,1)</f>
        <v>42</v>
      </c>
    </row>
    <row r="51" spans="1:9" ht="25.5" customHeight="1">
      <c r="A51" s="10"/>
      <c r="C51" s="11"/>
      <c r="D51" s="12"/>
      <c r="E51" s="10"/>
      <c r="F51" s="13"/>
      <c r="G51" s="10"/>
      <c r="H51" s="12"/>
      <c r="I51" s="10"/>
    </row>
    <row r="52" spans="1:9" ht="25.5" customHeight="1">
      <c r="A52" s="10"/>
      <c r="C52" s="11"/>
      <c r="D52" s="12"/>
      <c r="E52" s="10"/>
      <c r="F52" s="13"/>
      <c r="G52" s="10"/>
      <c r="H52" s="12"/>
      <c r="I52" s="10"/>
    </row>
    <row r="53" spans="1:9" ht="25.5" customHeight="1">
      <c r="A53" s="10"/>
      <c r="C53" s="11"/>
      <c r="D53" s="12"/>
      <c r="E53" s="10"/>
      <c r="F53" s="13"/>
      <c r="G53" s="10"/>
      <c r="H53" s="12"/>
      <c r="I53" s="10"/>
    </row>
    <row r="54" spans="1:9" ht="25.5" customHeight="1">
      <c r="A54" s="10"/>
      <c r="C54" s="11"/>
      <c r="D54" s="12"/>
      <c r="E54" s="10"/>
      <c r="F54" s="13"/>
      <c r="G54" s="10"/>
      <c r="H54" s="12"/>
      <c r="I54" s="10"/>
    </row>
    <row r="55" spans="1:9" ht="25.5" customHeight="1">
      <c r="A55" s="10"/>
      <c r="C55" s="11"/>
      <c r="D55" s="12"/>
      <c r="E55" s="10"/>
      <c r="F55" s="13"/>
      <c r="G55" s="10"/>
      <c r="H55" s="12"/>
      <c r="I55" s="10"/>
    </row>
    <row r="56" spans="1:21" s="4" customFormat="1" ht="24" customHeight="1">
      <c r="A56" s="14" t="s">
        <v>9</v>
      </c>
      <c r="C56" s="15"/>
      <c r="D56" s="16"/>
      <c r="E56" s="17"/>
      <c r="F56" s="18"/>
      <c r="G56" s="17"/>
      <c r="H56" s="16"/>
      <c r="I56" s="1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s="4" customFormat="1" ht="25.5" customHeight="1">
      <c r="A57" s="14" t="s">
        <v>10</v>
      </c>
      <c r="B57" s="19"/>
      <c r="C57" s="3"/>
      <c r="D57" s="16"/>
      <c r="E57" s="17"/>
      <c r="F57" s="18"/>
      <c r="G57" s="17"/>
      <c r="H57" s="16"/>
      <c r="I57" s="1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s="4" customFormat="1" ht="25.5" customHeight="1">
      <c r="A58" s="20" t="s">
        <v>11</v>
      </c>
      <c r="C58" s="15"/>
      <c r="D58" s="16"/>
      <c r="E58" s="17"/>
      <c r="F58" s="18"/>
      <c r="G58" s="17"/>
      <c r="H58" s="16"/>
      <c r="I58" s="1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3:21" s="4" customFormat="1" ht="25.5" customHeight="1">
      <c r="C59" s="15"/>
      <c r="D59" s="16"/>
      <c r="E59" s="17"/>
      <c r="F59" s="18"/>
      <c r="G59" s="17"/>
      <c r="H59" s="16"/>
      <c r="I59" s="1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s="4" customFormat="1" ht="25.5" customHeight="1">
      <c r="A60" s="21" t="s">
        <v>12</v>
      </c>
      <c r="C60" s="15"/>
      <c r="D60" s="16"/>
      <c r="E60" s="17"/>
      <c r="F60" s="18"/>
      <c r="G60" s="17"/>
      <c r="H60" s="16"/>
      <c r="I60" s="1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9" ht="25.5" customHeight="1">
      <c r="A61" s="10"/>
      <c r="C61" s="11"/>
      <c r="D61" s="12"/>
      <c r="E61" s="10"/>
      <c r="F61" s="13"/>
      <c r="G61" s="10"/>
      <c r="H61" s="12"/>
      <c r="I61" s="10"/>
    </row>
    <row r="62" spans="1:9" ht="25.5" customHeight="1">
      <c r="A62" s="10"/>
      <c r="C62" s="11"/>
      <c r="D62" s="12"/>
      <c r="E62" s="10"/>
      <c r="F62" s="13"/>
      <c r="G62" s="10"/>
      <c r="H62" s="12"/>
      <c r="I62" s="10"/>
    </row>
    <row r="63" spans="1:9" ht="25.5" customHeight="1">
      <c r="A63" s="10"/>
      <c r="C63" s="11"/>
      <c r="D63" s="12"/>
      <c r="E63" s="10"/>
      <c r="F63" s="13"/>
      <c r="G63" s="10"/>
      <c r="H63" s="12"/>
      <c r="I63" s="10"/>
    </row>
    <row r="64" spans="1:9" ht="25.5" customHeight="1">
      <c r="A64" s="10"/>
      <c r="C64" s="11"/>
      <c r="D64" s="12"/>
      <c r="E64" s="10"/>
      <c r="F64" s="13"/>
      <c r="G64" s="10"/>
      <c r="H64" s="12"/>
      <c r="I64" s="10"/>
    </row>
    <row r="65" spans="1:9" ht="25.5" customHeight="1">
      <c r="A65" s="10"/>
      <c r="C65" s="11"/>
      <c r="D65" s="12"/>
      <c r="E65" s="10"/>
      <c r="F65" s="13"/>
      <c r="G65" s="10"/>
      <c r="H65" s="12"/>
      <c r="I65" s="10"/>
    </row>
    <row r="66" spans="1:9" ht="25.5" customHeight="1">
      <c r="A66" s="10"/>
      <c r="C66" s="11"/>
      <c r="D66" s="12"/>
      <c r="E66" s="10"/>
      <c r="F66" s="13"/>
      <c r="G66" s="10"/>
      <c r="H66" s="12"/>
      <c r="I66" s="10"/>
    </row>
    <row r="67" spans="1:9" ht="25.5" customHeight="1">
      <c r="A67" s="10"/>
      <c r="C67" s="11"/>
      <c r="D67" s="12"/>
      <c r="E67" s="10"/>
      <c r="F67" s="13"/>
      <c r="G67" s="10"/>
      <c r="H67" s="12"/>
      <c r="I67" s="10"/>
    </row>
    <row r="68" spans="1:9" ht="25.5" customHeight="1">
      <c r="A68" s="10"/>
      <c r="C68" s="11"/>
      <c r="D68" s="12"/>
      <c r="E68" s="10"/>
      <c r="F68" s="13"/>
      <c r="G68" s="10"/>
      <c r="H68" s="12"/>
      <c r="I68" s="10"/>
    </row>
    <row r="69" spans="1:9" ht="25.5" customHeight="1">
      <c r="A69" s="10"/>
      <c r="C69" s="11"/>
      <c r="D69" s="12"/>
      <c r="E69" s="10"/>
      <c r="F69" s="13"/>
      <c r="G69" s="10"/>
      <c r="H69" s="12"/>
      <c r="I69" s="10"/>
    </row>
    <row r="70" spans="1:9" ht="25.5" customHeight="1">
      <c r="A70" s="10"/>
      <c r="C70" s="11"/>
      <c r="D70" s="12"/>
      <c r="E70" s="10"/>
      <c r="F70" s="13"/>
      <c r="G70" s="10"/>
      <c r="H70" s="12"/>
      <c r="I70" s="10"/>
    </row>
    <row r="71" spans="1:9" ht="25.5" customHeight="1">
      <c r="A71" s="10"/>
      <c r="C71" s="11"/>
      <c r="D71" s="12"/>
      <c r="E71" s="10"/>
      <c r="F71" s="13"/>
      <c r="G71" s="10"/>
      <c r="H71" s="12"/>
      <c r="I71" s="10"/>
    </row>
    <row r="72" spans="1:9" ht="25.5" customHeight="1">
      <c r="A72" s="10"/>
      <c r="C72" s="11"/>
      <c r="D72" s="12"/>
      <c r="E72" s="10"/>
      <c r="F72" s="13"/>
      <c r="G72" s="10"/>
      <c r="H72" s="12"/>
      <c r="I72" s="10"/>
    </row>
    <row r="73" spans="1:9" ht="25.5" customHeight="1">
      <c r="A73" s="10"/>
      <c r="C73" s="11"/>
      <c r="D73" s="12"/>
      <c r="E73" s="10"/>
      <c r="F73" s="13"/>
      <c r="G73" s="10"/>
      <c r="H73" s="12"/>
      <c r="I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60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="85" zoomScaleNormal="85" workbookViewId="0" topLeftCell="A1">
      <selection activeCell="A1" sqref="A1"/>
    </sheetView>
  </sheetViews>
  <sheetFormatPr defaultColWidth="11.421875" defaultRowHeight="15" customHeight="1"/>
  <cols>
    <col min="1" max="1" width="26.8515625" style="22" customWidth="1"/>
    <col min="2" max="2" width="8.140625" style="23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4" customWidth="1"/>
    <col min="14" max="16384" width="11.421875" style="1" customWidth="1"/>
  </cols>
  <sheetData>
    <row r="1" spans="1:21" ht="1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5"/>
      <c r="N1" s="2"/>
      <c r="O1" s="2"/>
      <c r="P1" s="2"/>
      <c r="Q1" s="2"/>
      <c r="R1" s="2"/>
      <c r="S1" s="2"/>
      <c r="T1" s="2"/>
      <c r="U1" s="2"/>
    </row>
    <row r="2" spans="3:21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5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26" t="s">
        <v>14</v>
      </c>
      <c r="B3" s="27">
        <v>0.6319444444444444</v>
      </c>
      <c r="C3" s="28"/>
      <c r="D3" s="28"/>
      <c r="E3" s="28"/>
      <c r="F3" s="29"/>
      <c r="G3" s="29"/>
      <c r="H3" s="29"/>
      <c r="I3" s="29"/>
      <c r="J3" s="29"/>
      <c r="K3" s="29"/>
      <c r="L3" s="29"/>
      <c r="M3" s="25"/>
      <c r="N3" s="2"/>
      <c r="O3" s="2"/>
      <c r="P3" s="2"/>
      <c r="Q3" s="2"/>
      <c r="R3" s="2"/>
      <c r="S3" s="2"/>
      <c r="T3" s="2"/>
      <c r="U3" s="2"/>
    </row>
    <row r="4" spans="1:15" ht="15" customHeight="1">
      <c r="A4" s="30" t="s">
        <v>15</v>
      </c>
      <c r="B4" s="31" t="s">
        <v>16</v>
      </c>
      <c r="C4" s="31" t="s">
        <v>17</v>
      </c>
      <c r="D4" s="31"/>
      <c r="E4" s="31" t="s">
        <v>18</v>
      </c>
      <c r="F4" s="31"/>
      <c r="G4" s="31" t="s">
        <v>7</v>
      </c>
      <c r="H4" s="31"/>
      <c r="I4" s="31" t="s">
        <v>19</v>
      </c>
      <c r="J4" s="31"/>
      <c r="K4" s="32" t="s">
        <v>20</v>
      </c>
      <c r="L4" s="32"/>
      <c r="M4" s="25"/>
      <c r="N4" s="2"/>
      <c r="O4" s="2"/>
    </row>
    <row r="5" spans="1:15" s="41" customFormat="1" ht="15" customHeight="1">
      <c r="A5" s="33" t="str">
        <f>'Durchgangszeiten(Eingabe)'!A5</f>
        <v>Mannermann</v>
      </c>
      <c r="B5" s="34">
        <f>'Durchgangszeiten(Eingabe)'!B5</f>
        <v>28</v>
      </c>
      <c r="C5" s="35">
        <f>'Durchgangszeiten(Eingabe)'!C5-'Durchgangszeiten(Eingabe)'!$B$3</f>
        <v>0.006631944444444482</v>
      </c>
      <c r="D5" s="36">
        <f>RANK(C5,C$5:C$48,1)</f>
        <v>6</v>
      </c>
      <c r="E5" s="35">
        <f>'Durchgangszeiten(Eingabe)'!F5-'Durchgangszeiten(Eingabe)'!$B$3</f>
        <v>0.0071759259259259744</v>
      </c>
      <c r="F5" s="36">
        <f>RANK(E5,E$5:E$48,1)</f>
        <v>4</v>
      </c>
      <c r="G5" s="35">
        <f>'Durchgangszeiten(Eingabe)'!H5-'Durchgangszeiten(Eingabe)'!$B$3</f>
        <v>0.030347222222222192</v>
      </c>
      <c r="H5" s="36">
        <f>RANK(G5,G$5:G$48,1)</f>
        <v>2</v>
      </c>
      <c r="I5" s="35">
        <f>'Durchgangszeiten(Eingabe)'!J5-'Durchgangszeiten(Eingabe)'!$B$3</f>
        <v>0.03053240740740748</v>
      </c>
      <c r="J5" s="36">
        <f>RANK(I5,I$5:I$48,1)</f>
        <v>1</v>
      </c>
      <c r="K5" s="37">
        <f>'Durchgangszeiten(Eingabe)'!N5</f>
        <v>0.04457175925925927</v>
      </c>
      <c r="L5" s="38">
        <f>RANK(K5,K$5:K$48,1)</f>
        <v>1</v>
      </c>
      <c r="M5" s="39"/>
      <c r="N5" s="40"/>
      <c r="O5" s="40"/>
    </row>
    <row r="6" spans="1:15" s="41" customFormat="1" ht="15" customHeight="1">
      <c r="A6" s="33" t="str">
        <f>'Durchgangszeiten(Eingabe)'!A6</f>
        <v>theoretiker</v>
      </c>
      <c r="B6" s="34">
        <f>'Durchgangszeiten(Eingabe)'!B6</f>
        <v>38</v>
      </c>
      <c r="C6" s="35">
        <f>'Durchgangszeiten(Eingabe)'!C6-'Durchgangszeiten(Eingabe)'!$B$3</f>
        <v>0.0067708333333333925</v>
      </c>
      <c r="D6" s="36">
        <f>RANK(C6,C$5:C$48,1)</f>
        <v>8</v>
      </c>
      <c r="E6" s="35">
        <f>'Durchgangszeiten(Eingabe)'!F6-'Durchgangszeiten(Eingabe)'!$B$3</f>
        <v>0.007511574074074101</v>
      </c>
      <c r="F6" s="36">
        <f>RANK(E6,E$5:E$48,1)</f>
        <v>5</v>
      </c>
      <c r="G6" s="35">
        <f>'Durchgangszeiten(Eingabe)'!H6-'Durchgangszeiten(Eingabe)'!$B$3</f>
        <v>0.03140046296296295</v>
      </c>
      <c r="H6" s="36">
        <f>RANK(G6,G$5:G$48,1)</f>
        <v>3</v>
      </c>
      <c r="I6" s="35">
        <f>'Durchgangszeiten(Eingabe)'!J6-'Durchgangszeiten(Eingabe)'!$B$3</f>
        <v>0.03172453703703704</v>
      </c>
      <c r="J6" s="36">
        <f>RANK(I6,I$5:I$48,1)</f>
        <v>3</v>
      </c>
      <c r="K6" s="37">
        <f>'Durchgangszeiten(Eingabe)'!N6</f>
        <v>0.046215277777777786</v>
      </c>
      <c r="L6" s="42">
        <f>RANK(K6,K$5:K$48,1)</f>
        <v>2</v>
      </c>
      <c r="M6" s="39"/>
      <c r="N6" s="40"/>
      <c r="O6" s="40"/>
    </row>
    <row r="7" spans="1:15" s="41" customFormat="1" ht="15" customHeight="1">
      <c r="A7" s="33" t="str">
        <f>'Durchgangszeiten(Eingabe)'!A7</f>
        <v>Jürgen Haiderer</v>
      </c>
      <c r="B7" s="34">
        <f>'Durchgangszeiten(Eingabe)'!B7</f>
        <v>27</v>
      </c>
      <c r="C7" s="35">
        <f>'Durchgangszeiten(Eingabe)'!C7-'Durchgangszeiten(Eingabe)'!$B$3</f>
        <v>0.006712962962962976</v>
      </c>
      <c r="D7" s="36">
        <f>RANK(C7,C$5:C$48,1)</f>
        <v>7</v>
      </c>
      <c r="E7" s="35">
        <f>'Durchgangszeiten(Eingabe)'!F7-'Durchgangszeiten(Eingabe)'!$B$3</f>
        <v>0.007673611111111089</v>
      </c>
      <c r="F7" s="36">
        <f>RANK(E7,E$5:E$48,1)</f>
        <v>8</v>
      </c>
      <c r="G7" s="35">
        <f>'Durchgangszeiten(Eingabe)'!H7-'Durchgangszeiten(Eingabe)'!$B$3</f>
        <v>0.030173611111111165</v>
      </c>
      <c r="H7" s="36">
        <f>RANK(G7,G$5:G$48,1)</f>
        <v>1</v>
      </c>
      <c r="I7" s="35">
        <f>'Durchgangszeiten(Eingabe)'!J7-'Durchgangszeiten(Eingabe)'!$B$3</f>
        <v>0.03054398148148152</v>
      </c>
      <c r="J7" s="36">
        <f>RANK(I7,I$5:I$48,1)</f>
        <v>2</v>
      </c>
      <c r="K7" s="37">
        <f>'Durchgangszeiten(Eingabe)'!N7</f>
        <v>0.046678240740740784</v>
      </c>
      <c r="L7" s="42">
        <f>RANK(K7,K$5:K$48,1)</f>
        <v>3</v>
      </c>
      <c r="M7" s="39"/>
      <c r="N7" s="40"/>
      <c r="O7" s="40"/>
    </row>
    <row r="8" spans="1:13" s="41" customFormat="1" ht="15" customHeight="1">
      <c r="A8" s="33" t="str">
        <f>'Durchgangszeiten(Eingabe)'!A8</f>
        <v>Anja Bröcker</v>
      </c>
      <c r="B8" s="34">
        <f>'Durchgangszeiten(Eingabe)'!B8</f>
        <v>5</v>
      </c>
      <c r="C8" s="35">
        <f>'Durchgangszeiten(Eingabe)'!C8-'Durchgangszeiten(Eingabe)'!$B$3</f>
        <v>0.0062847222222222054</v>
      </c>
      <c r="D8" s="36">
        <f>RANK(C8,C$5:C$48,1)</f>
        <v>3</v>
      </c>
      <c r="E8" s="35">
        <f>'Durchgangszeiten(Eingabe)'!F8-'Durchgangszeiten(Eingabe)'!$B$3</f>
        <v>0.0071643518518518245</v>
      </c>
      <c r="F8" s="36">
        <f>RANK(E8,E$5:E$48,1)</f>
        <v>3</v>
      </c>
      <c r="G8" s="35">
        <f>'Durchgangszeiten(Eingabe)'!H8-'Durchgangszeiten(Eingabe)'!$B$3</f>
        <v>0.033483796296296275</v>
      </c>
      <c r="H8" s="36">
        <f>RANK(G8,G$5:G$48,1)</f>
        <v>8</v>
      </c>
      <c r="I8" s="35">
        <f>'Durchgangszeiten(Eingabe)'!J8-'Durchgangszeiten(Eingabe)'!$B$3</f>
        <v>0.03383101851851855</v>
      </c>
      <c r="J8" s="36">
        <f>RANK(I8,I$5:I$48,1)</f>
        <v>8</v>
      </c>
      <c r="K8" s="37">
        <f>'Durchgangszeiten(Eingabe)'!N8</f>
        <v>0.04817129629629635</v>
      </c>
      <c r="L8" s="42">
        <f>RANK(K8,K$5:K$48,1)</f>
        <v>4</v>
      </c>
      <c r="M8" s="39"/>
    </row>
    <row r="9" spans="1:15" s="41" customFormat="1" ht="15" customHeight="1">
      <c r="A9" s="33" t="str">
        <f>'Durchgangszeiten(Eingabe)'!A9</f>
        <v>Paolo Richter</v>
      </c>
      <c r="B9" s="34">
        <f>'Durchgangszeiten(Eingabe)'!B9</f>
        <v>2</v>
      </c>
      <c r="C9" s="35">
        <f>'Durchgangszeiten(Eingabe)'!C9-'Durchgangszeiten(Eingabe)'!$B$3</f>
        <v>0.006828703703703698</v>
      </c>
      <c r="D9" s="36">
        <f>RANK(C9,C$5:C$48,1)</f>
        <v>9</v>
      </c>
      <c r="E9" s="35">
        <f>'Durchgangszeiten(Eingabe)'!F9-'Durchgangszeiten(Eingabe)'!$B$3</f>
        <v>0.007777777777777772</v>
      </c>
      <c r="F9" s="36">
        <f>RANK(E9,E$5:E$48,1)</f>
        <v>9</v>
      </c>
      <c r="G9" s="35">
        <f>'Durchgangszeiten(Eingabe)'!H9-'Durchgangszeiten(Eingabe)'!$B$3</f>
        <v>0.03270833333333334</v>
      </c>
      <c r="H9" s="36">
        <f>RANK(G9,G$5:G$48,1)</f>
        <v>5</v>
      </c>
      <c r="I9" s="35">
        <f>'Durchgangszeiten(Eingabe)'!J9-'Durchgangszeiten(Eingabe)'!$B$3</f>
        <v>0.03298611111111116</v>
      </c>
      <c r="J9" s="36">
        <f>RANK(I9,I$5:I$48,1)</f>
        <v>5</v>
      </c>
      <c r="K9" s="37">
        <f>'Durchgangszeiten(Eingabe)'!N9</f>
        <v>0.048252314814814845</v>
      </c>
      <c r="L9" s="42">
        <f>RANK(K9,K$5:K$48,1)</f>
        <v>5</v>
      </c>
      <c r="M9" s="39"/>
      <c r="N9" s="40"/>
      <c r="O9" s="40"/>
    </row>
    <row r="10" spans="1:13" s="41" customFormat="1" ht="15" customHeight="1">
      <c r="A10" s="33" t="str">
        <f>'Durchgangszeiten(Eingabe)'!A10</f>
        <v>Rainer Egretzberger</v>
      </c>
      <c r="B10" s="34">
        <f>'Durchgangszeiten(Eingabe)'!B10</f>
        <v>34</v>
      </c>
      <c r="C10" s="35">
        <f>'Durchgangszeiten(Eingabe)'!C10-'Durchgangszeiten(Eingabe)'!$B$3</f>
        <v>0.008047453703703744</v>
      </c>
      <c r="D10" s="36">
        <f>RANK(C10,C$5:C$48,1)</f>
        <v>22</v>
      </c>
      <c r="E10" s="35">
        <f>'Durchgangszeiten(Eingabe)'!F10-'Durchgangszeiten(Eingabe)'!$B$3</f>
        <v>0.008923611111111174</v>
      </c>
      <c r="F10" s="36">
        <f>RANK(E10,E$5:E$48,1)</f>
        <v>20</v>
      </c>
      <c r="G10" s="35">
        <f>'Durchgangszeiten(Eingabe)'!H10-'Durchgangszeiten(Eingabe)'!$B$3</f>
        <v>0.03446759259259258</v>
      </c>
      <c r="H10" s="36">
        <f>RANK(G10,G$5:G$48,1)</f>
        <v>12</v>
      </c>
      <c r="I10" s="35">
        <f>'Durchgangszeiten(Eingabe)'!J10-'Durchgangszeiten(Eingabe)'!$B$3</f>
        <v>0.03472222222222221</v>
      </c>
      <c r="J10" s="36">
        <f>RANK(I10,I$5:I$48,1)</f>
        <v>13</v>
      </c>
      <c r="K10" s="37">
        <f>'Durchgangszeiten(Eingabe)'!N10</f>
        <v>0.0489236111111111</v>
      </c>
      <c r="L10" s="42">
        <f>RANK(K10,K$5:K$48,1)</f>
        <v>6</v>
      </c>
      <c r="M10" s="39"/>
    </row>
    <row r="11" spans="1:13" s="41" customFormat="1" ht="15" customHeight="1">
      <c r="A11" s="33" t="str">
        <f>'Durchgangszeiten(Eingabe)'!A11</f>
        <v>Martin Keiml</v>
      </c>
      <c r="B11" s="34">
        <f>'Durchgangszeiten(Eingabe)'!B11</f>
        <v>1</v>
      </c>
      <c r="C11" s="35">
        <f>'Durchgangszeiten(Eingabe)'!C11-'Durchgangszeiten(Eingabe)'!$B$3</f>
        <v>0.0054861111111110805</v>
      </c>
      <c r="D11" s="36">
        <f>RANK(C11,C$5:C$48,1)</f>
        <v>2</v>
      </c>
      <c r="E11" s="35">
        <f>'Durchgangszeiten(Eingabe)'!F11-'Durchgangszeiten(Eingabe)'!$B$3</f>
        <v>0.006238425925925939</v>
      </c>
      <c r="F11" s="36">
        <f>RANK(E11,E$5:E$48,1)</f>
        <v>1</v>
      </c>
      <c r="G11" s="35">
        <f>'Durchgangszeiten(Eingabe)'!H11-'Durchgangszeiten(Eingabe)'!$B$3</f>
        <v>0.03243055555555563</v>
      </c>
      <c r="H11" s="36">
        <f>RANK(G11,G$5:G$48,1)</f>
        <v>4</v>
      </c>
      <c r="I11" s="35">
        <f>'Durchgangszeiten(Eingabe)'!J11-'Durchgangszeiten(Eingabe)'!$B$3</f>
        <v>0.03259259259259262</v>
      </c>
      <c r="J11" s="36">
        <f>RANK(I11,I$5:I$48,1)</f>
        <v>4</v>
      </c>
      <c r="K11" s="37">
        <f>'Durchgangszeiten(Eingabe)'!N11</f>
        <v>0.04964120370370373</v>
      </c>
      <c r="L11" s="42">
        <f>RANK(K11,K$5:K$48,1)</f>
        <v>7</v>
      </c>
      <c r="M11" s="39"/>
    </row>
    <row r="12" spans="1:13" s="41" customFormat="1" ht="15" customHeight="1">
      <c r="A12" s="33" t="str">
        <f>'Durchgangszeiten(Eingabe)'!A12</f>
        <v>Martin Stumpf</v>
      </c>
      <c r="B12" s="34">
        <f>'Durchgangszeiten(Eingabe)'!B12</f>
        <v>6</v>
      </c>
      <c r="C12" s="35">
        <f>'Durchgangszeiten(Eingabe)'!C12-'Durchgangszeiten(Eingabe)'!$B$3</f>
        <v>0.0076620370370370505</v>
      </c>
      <c r="D12" s="36">
        <f>RANK(C12,C$5:C$48,1)</f>
        <v>15</v>
      </c>
      <c r="E12" s="35">
        <f>'Durchgangszeiten(Eingabe)'!F12-'Durchgangszeiten(Eingabe)'!$B$3</f>
        <v>0.008773148148148224</v>
      </c>
      <c r="F12" s="36">
        <f>RANK(E12,E$5:E$48,1)</f>
        <v>16</v>
      </c>
      <c r="G12" s="35">
        <f>'Durchgangszeiten(Eingabe)'!H12-'Durchgangszeiten(Eingabe)'!$B$3</f>
        <v>0.034490740740740766</v>
      </c>
      <c r="H12" s="36">
        <f>RANK(G12,G$5:G$48,1)</f>
        <v>15</v>
      </c>
      <c r="I12" s="35">
        <f>'Durchgangszeiten(Eingabe)'!J12-'Durchgangszeiten(Eingabe)'!$B$3</f>
        <v>0.03487268518518516</v>
      </c>
      <c r="J12" s="36">
        <f>RANK(I12,I$5:I$48,1)</f>
        <v>14</v>
      </c>
      <c r="K12" s="37">
        <f>'Durchgangszeiten(Eingabe)'!N12</f>
        <v>0.05002314814814812</v>
      </c>
      <c r="L12" s="42">
        <f>RANK(K12,K$5:K$48,1)</f>
        <v>8</v>
      </c>
      <c r="M12" s="39"/>
    </row>
    <row r="13" spans="1:13" s="41" customFormat="1" ht="15" customHeight="1">
      <c r="A13" s="33" t="str">
        <f>'Durchgangszeiten(Eingabe)'!A13</f>
        <v>Walter Fasching</v>
      </c>
      <c r="B13" s="34">
        <f>'Durchgangszeiten(Eingabe)'!B13</f>
        <v>4</v>
      </c>
      <c r="C13" s="35">
        <f>'Durchgangszeiten(Eingabe)'!C13-'Durchgangszeiten(Eingabe)'!$B$3</f>
        <v>0.008049768518518574</v>
      </c>
      <c r="D13" s="36">
        <f>RANK(C13,C$5:C$48,1)</f>
        <v>24</v>
      </c>
      <c r="E13" s="35">
        <f>'Durchgangszeiten(Eingabe)'!F13-'Durchgangszeiten(Eingabe)'!$B$3</f>
        <v>0.009376157407407382</v>
      </c>
      <c r="F13" s="36">
        <f>RANK(E13,E$5:E$48,1)</f>
        <v>28</v>
      </c>
      <c r="G13" s="35">
        <f>'Durchgangszeiten(Eingabe)'!H13-'Durchgangszeiten(Eingabe)'!$B$3</f>
        <v>0.035092592592592564</v>
      </c>
      <c r="H13" s="36">
        <f>RANK(G13,G$5:G$48,1)</f>
        <v>18</v>
      </c>
      <c r="I13" s="35">
        <f>'Durchgangszeiten(Eingabe)'!J13-'Durchgangszeiten(Eingabe)'!$B$3</f>
        <v>0.03547453703703707</v>
      </c>
      <c r="J13" s="36">
        <f>RANK(I13,I$5:I$48,1)</f>
        <v>18</v>
      </c>
      <c r="K13" s="37">
        <f>'Durchgangszeiten(Eingabe)'!N13</f>
        <v>0.05030092592592594</v>
      </c>
      <c r="L13" s="42">
        <f>RANK(K13,K$5:K$48,1)</f>
        <v>9</v>
      </c>
      <c r="M13" s="39"/>
    </row>
    <row r="14" spans="1:13" s="41" customFormat="1" ht="15" customHeight="1">
      <c r="A14" s="33" t="str">
        <f>'Durchgangszeiten(Eingabe)'!A14</f>
        <v>Robert Kittenberger</v>
      </c>
      <c r="B14" s="34">
        <f>'Durchgangszeiten(Eingabe)'!B14</f>
        <v>45</v>
      </c>
      <c r="C14" s="35">
        <f>'Durchgangszeiten(Eingabe)'!C14-'Durchgangszeiten(Eingabe)'!$B$3</f>
        <v>0.007256944444444469</v>
      </c>
      <c r="D14" s="36">
        <f>RANK(C14,C$5:C$48,1)</f>
        <v>12</v>
      </c>
      <c r="E14" s="35">
        <f>'Durchgangszeiten(Eingabe)'!F14-'Durchgangszeiten(Eingabe)'!$B$3</f>
        <v>0.008159722222222276</v>
      </c>
      <c r="F14" s="36">
        <f>RANK(E14,E$5:E$48,1)</f>
        <v>11</v>
      </c>
      <c r="G14" s="35">
        <f>'Durchgangszeiten(Eingabe)'!H14-'Durchgangszeiten(Eingabe)'!$B$3</f>
        <v>0.03446759259259258</v>
      </c>
      <c r="H14" s="36">
        <f>RANK(G14,G$5:G$48,1)</f>
        <v>12</v>
      </c>
      <c r="I14" s="35">
        <f>'Durchgangszeiten(Eingabe)'!J14-'Durchgangszeiten(Eingabe)'!$B$3</f>
        <v>0.03488425925925931</v>
      </c>
      <c r="J14" s="36">
        <f>RANK(I14,I$5:I$48,1)</f>
        <v>15</v>
      </c>
      <c r="K14" s="37">
        <f>'Durchgangszeiten(Eingabe)'!N14</f>
        <v>0.05062500000000003</v>
      </c>
      <c r="L14" s="42">
        <f>RANK(K14,K$5:K$48,1)</f>
        <v>10</v>
      </c>
      <c r="M14" s="39"/>
    </row>
    <row r="15" spans="1:13" s="41" customFormat="1" ht="15" customHeight="1">
      <c r="A15" s="33" t="str">
        <f>'Durchgangszeiten(Eingabe)'!A15</f>
        <v>Christoph Blamauer</v>
      </c>
      <c r="B15" s="34">
        <f>'Durchgangszeiten(Eingabe)'!B15</f>
        <v>41</v>
      </c>
      <c r="C15" s="35">
        <f>'Durchgangszeiten(Eingabe)'!C15-'Durchgangszeiten(Eingabe)'!$B$3</f>
        <v>0.006990740740740797</v>
      </c>
      <c r="D15" s="36">
        <f>RANK(C15,C$5:C$48,1)</f>
        <v>10</v>
      </c>
      <c r="E15" s="35">
        <f>'Durchgangszeiten(Eingabe)'!F15-'Durchgangszeiten(Eingabe)'!$B$3</f>
        <v>0.008078703703703782</v>
      </c>
      <c r="F15" s="36">
        <f>RANK(E15,E$5:E$48,1)</f>
        <v>10</v>
      </c>
      <c r="G15" s="35">
        <f>'Durchgangszeiten(Eingabe)'!H15-'Durchgangszeiten(Eingabe)'!$B$3</f>
        <v>0.032777777777777795</v>
      </c>
      <c r="H15" s="36">
        <f>RANK(G15,G$5:G$48,1)</f>
        <v>6</v>
      </c>
      <c r="I15" s="35">
        <f>'Durchgangszeiten(Eingabe)'!J15-'Durchgangszeiten(Eingabe)'!$B$3</f>
        <v>0.0332986111111111</v>
      </c>
      <c r="J15" s="36">
        <f>RANK(I15,I$5:I$48,1)</f>
        <v>6</v>
      </c>
      <c r="K15" s="37">
        <f>'Durchgangszeiten(Eingabe)'!N15</f>
        <v>0.051006944444444424</v>
      </c>
      <c r="L15" s="42">
        <f>RANK(K15,K$5:K$48,1)</f>
        <v>11</v>
      </c>
      <c r="M15" s="39"/>
    </row>
    <row r="16" spans="1:13" s="41" customFormat="1" ht="15" customHeight="1">
      <c r="A16" s="33" t="str">
        <f>'Durchgangszeiten(Eingabe)'!A16</f>
        <v>Herbert Tyra</v>
      </c>
      <c r="B16" s="34">
        <f>'Durchgangszeiten(Eingabe)'!B16</f>
        <v>3</v>
      </c>
      <c r="C16" s="35">
        <f>'Durchgangszeiten(Eingabe)'!C16-'Durchgangszeiten(Eingabe)'!$B$3</f>
        <v>0.006446759259259305</v>
      </c>
      <c r="D16" s="36">
        <f>RANK(C16,C$5:C$48,1)</f>
        <v>4</v>
      </c>
      <c r="E16" s="35">
        <f>'Durchgangszeiten(Eingabe)'!F16-'Durchgangszeiten(Eingabe)'!$B$3</f>
        <v>0.007638888888888862</v>
      </c>
      <c r="F16" s="36">
        <f>RANK(E16,E$5:E$48,1)</f>
        <v>7</v>
      </c>
      <c r="G16" s="35">
        <f>'Durchgangszeiten(Eingabe)'!H16-'Durchgangszeiten(Eingabe)'!$B$3</f>
        <v>0.032778935185185154</v>
      </c>
      <c r="H16" s="36">
        <f>RANK(G16,G$5:G$48,1)</f>
        <v>7</v>
      </c>
      <c r="I16" s="35">
        <f>'Durchgangszeiten(Eingabe)'!J16-'Durchgangszeiten(Eingabe)'!$B$3</f>
        <v>0.033356481481481515</v>
      </c>
      <c r="J16" s="36">
        <f>RANK(I16,I$5:I$48,1)</f>
        <v>7</v>
      </c>
      <c r="K16" s="37">
        <f>'Durchgangszeiten(Eingabe)'!N16</f>
        <v>0.05126157407407406</v>
      </c>
      <c r="L16" s="42">
        <f>RANK(K16,K$5:K$48,1)</f>
        <v>12</v>
      </c>
      <c r="M16" s="39"/>
    </row>
    <row r="17" spans="1:13" s="41" customFormat="1" ht="15" customHeight="1">
      <c r="A17" s="33" t="str">
        <f>'Durchgangszeiten(Eingabe)'!A19</f>
        <v>Bernd Höfinger</v>
      </c>
      <c r="B17" s="34">
        <f>'Durchgangszeiten(Eingabe)'!B19</f>
        <v>46</v>
      </c>
      <c r="C17" s="35">
        <f>'Durchgangszeiten(Eingabe)'!C19-'Durchgangszeiten(Eingabe)'!$B$3</f>
        <v>0.006562500000000027</v>
      </c>
      <c r="D17" s="36">
        <f>RANK(C17,C$5:C$48,1)</f>
        <v>5</v>
      </c>
      <c r="E17" s="35">
        <f>'Durchgangszeiten(Eingabe)'!F19-'Durchgangszeiten(Eingabe)'!$B$3</f>
        <v>0.007627314814814823</v>
      </c>
      <c r="F17" s="36">
        <f>RANK(E17,E$5:E$48,1)</f>
        <v>6</v>
      </c>
      <c r="G17" s="35">
        <f>'Durchgangszeiten(Eingabe)'!H19-'Durchgangszeiten(Eingabe)'!$B$3</f>
        <v>0.03403935185185192</v>
      </c>
      <c r="H17" s="36">
        <f>RANK(G17,G$5:G$48,1)</f>
        <v>11</v>
      </c>
      <c r="I17" s="35">
        <f>'Durchgangszeiten(Eingabe)'!J19-'Durchgangszeiten(Eingabe)'!$B$3</f>
        <v>0.03434027777777782</v>
      </c>
      <c r="J17" s="36">
        <f>RANK(I17,I$5:I$48,1)</f>
        <v>11</v>
      </c>
      <c r="K17" s="37">
        <f>'Durchgangszeiten(Eingabe)'!N19</f>
        <v>0.05197916666666669</v>
      </c>
      <c r="L17" s="42">
        <f>RANK(K17,K$5:K$48,1)</f>
        <v>15</v>
      </c>
      <c r="M17" s="39"/>
    </row>
    <row r="18" spans="1:13" s="41" customFormat="1" ht="15" customHeight="1">
      <c r="A18" s="33" t="str">
        <f>'Durchgangszeiten(Eingabe)'!A20</f>
        <v>Wolfgang Zuser</v>
      </c>
      <c r="B18" s="34">
        <f>'Durchgangszeiten(Eingabe)'!B20</f>
        <v>13</v>
      </c>
      <c r="C18" s="35">
        <f>'Durchgangszeiten(Eingabe)'!C20-'Durchgangszeiten(Eingabe)'!$B$3</f>
        <v>0.0076643518518518805</v>
      </c>
      <c r="D18" s="36">
        <f>RANK(C18,C$5:C$48,1)</f>
        <v>17</v>
      </c>
      <c r="E18" s="35">
        <f>'Durchgangszeiten(Eingabe)'!F20-'Durchgangszeiten(Eingabe)'!$B$3</f>
        <v>0.009131944444444429</v>
      </c>
      <c r="F18" s="36">
        <f>RANK(E18,E$5:E$48,1)</f>
        <v>22</v>
      </c>
      <c r="G18" s="35">
        <f>'Durchgangszeiten(Eingabe)'!H20-'Durchgangszeiten(Eingabe)'!$B$3</f>
        <v>0.03487384259259263</v>
      </c>
      <c r="H18" s="36">
        <f>RANK(G18,G$5:G$48,1)</f>
        <v>17</v>
      </c>
      <c r="I18" s="35">
        <f>'Durchgangszeiten(Eingabe)'!J20-'Durchgangszeiten(Eingabe)'!$B$3</f>
        <v>0.03530092592592593</v>
      </c>
      <c r="J18" s="36">
        <f>RANK(I18,I$5:I$48,1)</f>
        <v>17</v>
      </c>
      <c r="K18" s="37">
        <f>'Durchgangszeiten(Eingabe)'!N20</f>
        <v>0.05198148148148152</v>
      </c>
      <c r="L18" s="42">
        <f>RANK(K18,K$5:K$48,1)</f>
        <v>16</v>
      </c>
      <c r="M18" s="39"/>
    </row>
    <row r="19" spans="1:15" s="41" customFormat="1" ht="15" customHeight="1">
      <c r="A19" s="33" t="str">
        <f>'Durchgangszeiten(Eingabe)'!A21</f>
        <v>Hermann Keiml</v>
      </c>
      <c r="B19" s="34">
        <f>'Durchgangszeiten(Eingabe)'!B21</f>
        <v>9</v>
      </c>
      <c r="C19" s="35">
        <f>'Durchgangszeiten(Eingabe)'!C21-'Durchgangszeiten(Eingabe)'!$B$3</f>
        <v>0.007847222222222228</v>
      </c>
      <c r="D19" s="36">
        <f>RANK(C19,C$5:C$48,1)</f>
        <v>18</v>
      </c>
      <c r="E19" s="35">
        <f>'Durchgangszeiten(Eingabe)'!F21-'Durchgangszeiten(Eingabe)'!$B$3</f>
        <v>0.009328703703703756</v>
      </c>
      <c r="F19" s="36">
        <f>RANK(E19,E$5:E$48,1)</f>
        <v>25</v>
      </c>
      <c r="G19" s="35">
        <f>'Durchgangszeiten(Eingabe)'!H21-'Durchgangszeiten(Eingabe)'!$B$3</f>
        <v>0.03616898148148151</v>
      </c>
      <c r="H19" s="36">
        <f>RANK(G19,G$5:G$48,1)</f>
        <v>22</v>
      </c>
      <c r="I19" s="35">
        <f>'Durchgangszeiten(Eingabe)'!J21-'Durchgangszeiten(Eingabe)'!$B$3</f>
        <v>0.03646990740740741</v>
      </c>
      <c r="J19" s="36">
        <f>RANK(I19,I$5:I$48,1)</f>
        <v>22</v>
      </c>
      <c r="K19" s="37">
        <f>'Durchgangszeiten(Eingabe)'!N21</f>
        <v>0.05198379629629635</v>
      </c>
      <c r="L19" s="42">
        <f>RANK(K19,K$5:K$48,1)</f>
        <v>17</v>
      </c>
      <c r="M19" s="39"/>
      <c r="N19" s="40"/>
      <c r="O19" s="40"/>
    </row>
    <row r="20" spans="1:13" s="41" customFormat="1" ht="15" customHeight="1">
      <c r="A20" s="33" t="str">
        <f>'Durchgangszeiten(Eingabe)'!A17</f>
        <v>Franz Heily</v>
      </c>
      <c r="B20" s="34">
        <f>'Durchgangszeiten(Eingabe)'!B17</f>
        <v>7</v>
      </c>
      <c r="C20" s="35">
        <f>'Durchgangszeiten(Eingabe)'!C17-'Durchgangszeiten(Eingabe)'!$B$3</f>
        <v>0.008738425925925997</v>
      </c>
      <c r="D20" s="36">
        <f>RANK(C20,C$5:C$48,1)</f>
        <v>28</v>
      </c>
      <c r="E20" s="35">
        <f>'Durchgangszeiten(Eingabe)'!F17-'Durchgangszeiten(Eingabe)'!$B$3</f>
        <v>0.009351851851851833</v>
      </c>
      <c r="F20" s="36">
        <f>RANK(E20,E$5:E$48,1)</f>
        <v>26</v>
      </c>
      <c r="G20" s="35">
        <f>'Durchgangszeiten(Eingabe)'!H17-'Durchgangszeiten(Eingabe)'!$B$3</f>
        <v>0.03487268518518516</v>
      </c>
      <c r="H20" s="36">
        <f>RANK(G20,G$5:G$48,1)</f>
        <v>16</v>
      </c>
      <c r="I20" s="35">
        <f>'Durchgangszeiten(Eingabe)'!J17-'Durchgangszeiten(Eingabe)'!$B$3</f>
        <v>0.035069444444444486</v>
      </c>
      <c r="J20" s="36">
        <f>RANK(I20,I$5:I$48,1)</f>
        <v>16</v>
      </c>
      <c r="K20" s="37">
        <f>'Durchgangszeiten(Eingabe)'!N17</f>
        <v>0.05133101851851851</v>
      </c>
      <c r="L20" s="42">
        <f>RANK(K20,K$5:K$48,1)</f>
        <v>13</v>
      </c>
      <c r="M20" s="39"/>
    </row>
    <row r="21" spans="1:13" s="41" customFormat="1" ht="15" customHeight="1">
      <c r="A21" s="33" t="str">
        <f>'Durchgangszeiten(Eingabe)'!A18</f>
        <v>Jürgen Grubeck</v>
      </c>
      <c r="B21" s="34">
        <f>'Durchgangszeiten(Eingabe)'!B18</f>
        <v>47</v>
      </c>
      <c r="C21" s="35">
        <f>'Durchgangszeiten(Eingabe)'!C18-'Durchgangszeiten(Eingabe)'!$B$3</f>
        <v>0.007314814814814885</v>
      </c>
      <c r="D21" s="36">
        <f>RANK(C21,C$5:C$48,1)</f>
        <v>13</v>
      </c>
      <c r="E21" s="35">
        <f>'Durchgangszeiten(Eingabe)'!F18-'Durchgangszeiten(Eingabe)'!$B$3</f>
        <v>0.008645833333333353</v>
      </c>
      <c r="F21" s="36">
        <f>RANK(E21,E$5:E$48,1)</f>
        <v>14</v>
      </c>
      <c r="G21" s="35">
        <f>'Durchgangszeiten(Eingabe)'!H18-'Durchgangszeiten(Eingabe)'!$B$3</f>
        <v>0.033484953703703746</v>
      </c>
      <c r="H21" s="36">
        <f>RANK(G21,G$5:G$48,1)</f>
        <v>9</v>
      </c>
      <c r="I21" s="35">
        <f>'Durchgangszeiten(Eingabe)'!J18-'Durchgangszeiten(Eingabe)'!$B$3</f>
        <v>0.03413194444444445</v>
      </c>
      <c r="J21" s="36">
        <f>RANK(I21,I$5:I$48,1)</f>
        <v>9</v>
      </c>
      <c r="K21" s="37">
        <f>'Durchgangszeiten(Eingabe)'!N18</f>
        <v>0.051423611111111156</v>
      </c>
      <c r="L21" s="42">
        <f>RANK(K21,K$5:K$48,1)</f>
        <v>14</v>
      </c>
      <c r="M21" s="39"/>
    </row>
    <row r="22" spans="1:13" s="41" customFormat="1" ht="15" customHeight="1">
      <c r="A22" s="33" t="str">
        <f>'Durchgangszeiten(Eingabe)'!A22</f>
        <v>Matthias Doubek</v>
      </c>
      <c r="B22" s="34">
        <f>'Durchgangszeiten(Eingabe)'!B22</f>
        <v>30</v>
      </c>
      <c r="C22" s="35">
        <f>'Durchgangszeiten(Eingabe)'!C22-'Durchgangszeiten(Eingabe)'!$B$3</f>
        <v>0.008739583333333356</v>
      </c>
      <c r="D22" s="36">
        <f>RANK(C22,C$5:C$48,1)</f>
        <v>31</v>
      </c>
      <c r="E22" s="35">
        <f>'Durchgangszeiten(Eingabe)'!F22-'Durchgangszeiten(Eingabe)'!$B$3</f>
        <v>0.009201388888888884</v>
      </c>
      <c r="F22" s="36">
        <f>RANK(E22,E$5:E$48,1)</f>
        <v>23</v>
      </c>
      <c r="G22" s="35">
        <f>'Durchgangszeiten(Eingabe)'!H22-'Durchgangszeiten(Eingabe)'!$B$3</f>
        <v>0.035532407407407485</v>
      </c>
      <c r="H22" s="36">
        <f>RANK(G22,G$5:G$48,1)</f>
        <v>20</v>
      </c>
      <c r="I22" s="35">
        <f>'Durchgangszeiten(Eingabe)'!J22-'Durchgangszeiten(Eingabe)'!$B$3</f>
        <v>0.03600694444444452</v>
      </c>
      <c r="J22" s="36">
        <f>RANK(I22,I$5:I$48,1)</f>
        <v>20</v>
      </c>
      <c r="K22" s="37">
        <f>'Durchgangszeiten(Eingabe)'!N22</f>
        <v>0.052141203703703676</v>
      </c>
      <c r="L22" s="42">
        <f>RANK(K22,K$5:K$48,1)</f>
        <v>18</v>
      </c>
      <c r="M22" s="39"/>
    </row>
    <row r="23" spans="1:13" s="41" customFormat="1" ht="15" customHeight="1">
      <c r="A23" s="33" t="str">
        <f>'Durchgangszeiten(Eingabe)'!A23</f>
        <v>Tanja Neubauer</v>
      </c>
      <c r="B23" s="34">
        <f>'Durchgangszeiten(Eingabe)'!B23</f>
        <v>15</v>
      </c>
      <c r="C23" s="35">
        <f>'Durchgangszeiten(Eingabe)'!C23-'Durchgangszeiten(Eingabe)'!$B$3</f>
        <v>0.005370370370370359</v>
      </c>
      <c r="D23" s="36">
        <f>RANK(C23,C$5:C$48,1)</f>
        <v>1</v>
      </c>
      <c r="E23" s="35">
        <f>'Durchgangszeiten(Eingabe)'!F23-'Durchgangszeiten(Eingabe)'!$B$3</f>
        <v>0.0062847222222222054</v>
      </c>
      <c r="F23" s="36">
        <f>RANK(E23,E$5:E$48,1)</f>
        <v>2</v>
      </c>
      <c r="G23" s="35">
        <f>'Durchgangszeiten(Eingabe)'!H23-'Durchgangszeiten(Eingabe)'!$B$3</f>
        <v>0.03446875000000005</v>
      </c>
      <c r="H23" s="36">
        <f>RANK(G23,G$5:G$48,1)</f>
        <v>14</v>
      </c>
      <c r="I23" s="35">
        <f>'Durchgangszeiten(Eingabe)'!J23-'Durchgangszeiten(Eingabe)'!$B$3</f>
        <v>0.03468749999999998</v>
      </c>
      <c r="J23" s="36">
        <f>RANK(I23,I$5:I$48,1)</f>
        <v>12</v>
      </c>
      <c r="K23" s="37">
        <f>'Durchgangszeiten(Eingabe)'!N23</f>
        <v>0.052442129629629686</v>
      </c>
      <c r="L23" s="42">
        <f>RANK(K23,K$5:K$48,1)</f>
        <v>19</v>
      </c>
      <c r="M23" s="39"/>
    </row>
    <row r="24" spans="1:13" s="41" customFormat="1" ht="15" customHeight="1">
      <c r="A24" s="33" t="str">
        <f>'Durchgangszeiten(Eingabe)'!A24</f>
        <v>Thomas Gössl</v>
      </c>
      <c r="B24" s="34">
        <f>'Durchgangszeiten(Eingabe)'!B24</f>
        <v>10</v>
      </c>
      <c r="C24" s="35">
        <f>'Durchgangszeiten(Eingabe)'!C24-'Durchgangszeiten(Eingabe)'!$B$3</f>
        <v>0.00766319444444441</v>
      </c>
      <c r="D24" s="36">
        <f>RANK(C24,C$5:C$48,1)</f>
        <v>16</v>
      </c>
      <c r="E24" s="35">
        <f>'Durchgangszeiten(Eingabe)'!F24-'Durchgangszeiten(Eingabe)'!$B$3</f>
        <v>0.008425925925925948</v>
      </c>
      <c r="F24" s="36">
        <f>RANK(E24,E$5:E$48,1)</f>
        <v>13</v>
      </c>
      <c r="G24" s="35">
        <f>'Durchgangszeiten(Eingabe)'!H24-'Durchgangszeiten(Eingabe)'!$B$3</f>
        <v>0.033645833333333375</v>
      </c>
      <c r="H24" s="36">
        <f>RANK(G24,G$5:G$48,1)</f>
        <v>10</v>
      </c>
      <c r="I24" s="35">
        <f>'Durchgangszeiten(Eingabe)'!J24-'Durchgangszeiten(Eingabe)'!$B$3</f>
        <v>0.03418981481481487</v>
      </c>
      <c r="J24" s="36">
        <f>RANK(I24,I$5:I$48,1)</f>
        <v>10</v>
      </c>
      <c r="K24" s="37">
        <f>'Durchgangszeiten(Eingabe)'!N24</f>
        <v>0.052569444444444446</v>
      </c>
      <c r="L24" s="42">
        <f>RANK(K24,K$5:K$48,1)</f>
        <v>20</v>
      </c>
      <c r="M24" s="39"/>
    </row>
    <row r="25" spans="1:13" s="41" customFormat="1" ht="15" customHeight="1">
      <c r="A25" s="33" t="str">
        <f>'Durchgangszeiten(Eingabe)'!A25</f>
        <v>Klaus Kaiser</v>
      </c>
      <c r="B25" s="34">
        <f>'Durchgangszeiten(Eingabe)'!B25</f>
        <v>14</v>
      </c>
      <c r="C25" s="35">
        <f>'Durchgangszeiten(Eingabe)'!C25-'Durchgangszeiten(Eingabe)'!$B$3</f>
        <v>0.008589120370370407</v>
      </c>
      <c r="D25" s="36">
        <f>RANK(C25,C$5:C$48,1)</f>
        <v>26</v>
      </c>
      <c r="E25" s="35">
        <f>'Durchgangszeiten(Eingabe)'!F25-'Durchgangszeiten(Eingabe)'!$B$3</f>
        <v>0.009502314814814894</v>
      </c>
      <c r="F25" s="36">
        <f>RANK(E25,E$5:E$48,1)</f>
        <v>29</v>
      </c>
      <c r="G25" s="35">
        <f>'Durchgangszeiten(Eingabe)'!H25-'Durchgangszeiten(Eingabe)'!$B$3</f>
        <v>0.037118055555555585</v>
      </c>
      <c r="H25" s="36">
        <f>RANK(G25,G$5:G$48,1)</f>
        <v>25</v>
      </c>
      <c r="I25" s="35">
        <f>'Durchgangszeiten(Eingabe)'!J25-'Durchgangszeiten(Eingabe)'!$B$3</f>
        <v>0.03756944444444443</v>
      </c>
      <c r="J25" s="36">
        <f>RANK(I25,I$5:I$48,1)</f>
        <v>26</v>
      </c>
      <c r="K25" s="37">
        <f>'Durchgangszeiten(Eingabe)'!N25</f>
        <v>0.052754629629629624</v>
      </c>
      <c r="L25" s="42">
        <f>RANK(K25,K$5:K$48,1)</f>
        <v>21</v>
      </c>
      <c r="M25" s="39"/>
    </row>
    <row r="26" spans="1:15" s="41" customFormat="1" ht="15" customHeight="1">
      <c r="A26" s="33" t="str">
        <f>'Durchgangszeiten(Eingabe)'!A26</f>
        <v>Alexander Heili</v>
      </c>
      <c r="B26" s="34">
        <f>'Durchgangszeiten(Eingabe)'!B26</f>
        <v>12</v>
      </c>
      <c r="C26" s="35">
        <f>'Durchgangszeiten(Eingabe)'!C26-'Durchgangszeiten(Eingabe)'!$B$3</f>
        <v>0.009444444444444478</v>
      </c>
      <c r="D26" s="36">
        <f>RANK(C26,C$5:C$48,1)</f>
        <v>35</v>
      </c>
      <c r="E26" s="35">
        <f>'Durchgangszeiten(Eingabe)'!F26-'Durchgangszeiten(Eingabe)'!$B$3</f>
        <v>0.010300925925925908</v>
      </c>
      <c r="F26" s="36">
        <f>RANK(E26,E$5:E$48,1)</f>
        <v>32</v>
      </c>
      <c r="G26" s="35">
        <f>'Durchgangszeiten(Eingabe)'!H26-'Durchgangszeiten(Eingabe)'!$B$3</f>
        <v>0.03719907407407408</v>
      </c>
      <c r="H26" s="36">
        <f>RANK(G26,G$5:G$48,1)</f>
        <v>26</v>
      </c>
      <c r="I26" s="35">
        <f>'Durchgangszeiten(Eingabe)'!J26-'Durchgangszeiten(Eingabe)'!$B$3</f>
        <v>0.03744212962962967</v>
      </c>
      <c r="J26" s="36">
        <f>RANK(I26,I$5:I$48,1)</f>
        <v>25</v>
      </c>
      <c r="K26" s="37">
        <f>'Durchgangszeiten(Eingabe)'!N26</f>
        <v>0.052870370370370345</v>
      </c>
      <c r="L26" s="42">
        <f>RANK(K26,K$5:K$48,1)</f>
        <v>22</v>
      </c>
      <c r="M26" s="39"/>
      <c r="N26" s="40"/>
      <c r="O26" s="40"/>
    </row>
    <row r="27" spans="1:13" s="41" customFormat="1" ht="15" customHeight="1">
      <c r="A27" s="33" t="str">
        <f>'Durchgangszeiten(Eingabe)'!A27</f>
        <v>Harald Kaufmann</v>
      </c>
      <c r="B27" s="34">
        <f>'Durchgangszeiten(Eingabe)'!B27</f>
        <v>8</v>
      </c>
      <c r="C27" s="35">
        <f>'Durchgangszeiten(Eingabe)'!C27-'Durchgangszeiten(Eingabe)'!$B$3</f>
        <v>0.008046296296296274</v>
      </c>
      <c r="D27" s="36">
        <f>RANK(C27,C$5:C$48,1)</f>
        <v>21</v>
      </c>
      <c r="E27" s="35">
        <f>'Durchgangszeiten(Eingabe)'!F27-'Durchgangszeiten(Eingabe)'!$B$3</f>
        <v>0.008842592592592569</v>
      </c>
      <c r="F27" s="36">
        <f>RANK(E27,E$5:E$48,1)</f>
        <v>18</v>
      </c>
      <c r="G27" s="35">
        <f>'Durchgangszeiten(Eingabe)'!H27-'Durchgangszeiten(Eingabe)'!$B$3</f>
        <v>0.03515046296296298</v>
      </c>
      <c r="H27" s="36">
        <f>RANK(G27,G$5:G$48,1)</f>
        <v>19</v>
      </c>
      <c r="I27" s="35">
        <f>'Durchgangszeiten(Eingabe)'!J27-'Durchgangszeiten(Eingabe)'!$B$3</f>
        <v>0.03548611111111111</v>
      </c>
      <c r="J27" s="36">
        <f>RANK(I27,I$5:I$48,1)</f>
        <v>19</v>
      </c>
      <c r="K27" s="37">
        <f>'Durchgangszeiten(Eingabe)'!N27</f>
        <v>0.05319444444444443</v>
      </c>
      <c r="L27" s="42">
        <f>RANK(K27,K$5:K$48,1)</f>
        <v>23</v>
      </c>
      <c r="M27" s="39"/>
    </row>
    <row r="28" spans="1:13" s="41" customFormat="1" ht="15" customHeight="1">
      <c r="A28" s="33" t="str">
        <f>'Durchgangszeiten(Eingabe)'!A28</f>
        <v>Oliver Rous</v>
      </c>
      <c r="B28" s="34">
        <f>'Durchgangszeiten(Eingabe)'!B28</f>
        <v>11</v>
      </c>
      <c r="C28" s="35">
        <f>'Durchgangszeiten(Eingabe)'!C28-'Durchgangszeiten(Eingabe)'!$B$3</f>
        <v>0.00708333333333333</v>
      </c>
      <c r="D28" s="36">
        <f>RANK(C28,C$5:C$48,1)</f>
        <v>11</v>
      </c>
      <c r="E28" s="35">
        <f>'Durchgangszeiten(Eingabe)'!F28-'Durchgangszeiten(Eingabe)'!$B$3</f>
        <v>0.008171296296296315</v>
      </c>
      <c r="F28" s="36">
        <f>RANK(E28,E$5:E$48,1)</f>
        <v>12</v>
      </c>
      <c r="G28" s="35">
        <f>'Durchgangszeiten(Eingabe)'!H28-'Durchgangszeiten(Eingabe)'!$B$3</f>
        <v>0.036250000000000004</v>
      </c>
      <c r="H28" s="36">
        <f>RANK(G28,G$5:G$48,1)</f>
        <v>23</v>
      </c>
      <c r="I28" s="35">
        <f>'Durchgangszeiten(Eingabe)'!J28-'Durchgangszeiten(Eingabe)'!$B$3</f>
        <v>0.0365509259259259</v>
      </c>
      <c r="J28" s="36">
        <f>RANK(I28,I$5:I$48,1)</f>
        <v>23</v>
      </c>
      <c r="K28" s="37">
        <f>'Durchgangszeiten(Eingabe)'!N28</f>
        <v>0.053460648148148215</v>
      </c>
      <c r="L28" s="42">
        <f>RANK(K28,K$5:K$48,1)</f>
        <v>24</v>
      </c>
      <c r="M28" s="39"/>
    </row>
    <row r="29" spans="1:15" s="41" customFormat="1" ht="15" customHeight="1">
      <c r="A29" s="33" t="str">
        <f>'Durchgangszeiten(Eingabe)'!A29</f>
        <v>Birgit Gruber – Martina Kaufmann – Wolfgang Schwarz</v>
      </c>
      <c r="B29" s="34">
        <f>'Durchgangszeiten(Eingabe)'!B29</f>
        <v>43</v>
      </c>
      <c r="C29" s="35">
        <f>'Durchgangszeiten(Eingabe)'!C29-'Durchgangszeiten(Eingabe)'!$B$3</f>
        <v>0.008590277777777766</v>
      </c>
      <c r="D29" s="36">
        <f>RANK(C29,C$5:C$48,1)</f>
        <v>27</v>
      </c>
      <c r="E29" s="35">
        <f>'Durchgangszeiten(Eingabe)'!F29-'Durchgangszeiten(Eingabe)'!$B$3</f>
        <v>0.008796296296296302</v>
      </c>
      <c r="F29" s="36">
        <f>RANK(E29,E$5:E$48,1)</f>
        <v>17</v>
      </c>
      <c r="G29" s="35">
        <f>'Durchgangszeiten(Eingabe)'!H29-'Durchgangszeiten(Eingabe)'!$B$3</f>
        <v>0.03819444444444442</v>
      </c>
      <c r="H29" s="36">
        <f>RANK(G29,G$5:G$48,1)</f>
        <v>29</v>
      </c>
      <c r="I29" s="35">
        <f>'Durchgangszeiten(Eingabe)'!J29-'Durchgangszeiten(Eingabe)'!$B$3</f>
        <v>0.0382986111111111</v>
      </c>
      <c r="J29" s="36">
        <f>RANK(I29,I$5:I$48,1)</f>
        <v>29</v>
      </c>
      <c r="K29" s="37">
        <f>'Durchgangszeiten(Eingabe)'!N29</f>
        <v>0.05364583333333339</v>
      </c>
      <c r="L29" s="42">
        <f>RANK(K29,K$5:K$48,1)</f>
        <v>25</v>
      </c>
      <c r="M29" s="39"/>
      <c r="N29" s="40"/>
      <c r="O29" s="40"/>
    </row>
    <row r="30" spans="1:13" s="41" customFormat="1" ht="15" customHeight="1">
      <c r="A30" s="33" t="str">
        <f>'Durchgangszeiten(Eingabe)'!A30</f>
        <v>Roland Rubick</v>
      </c>
      <c r="B30" s="34">
        <f>'Durchgangszeiten(Eingabe)'!B30</f>
        <v>40</v>
      </c>
      <c r="C30" s="35">
        <f>'Durchgangszeiten(Eingabe)'!C30-'Durchgangszeiten(Eingabe)'!$B$3</f>
        <v>0.008738425925925997</v>
      </c>
      <c r="D30" s="36">
        <f>RANK(C30,C$5:C$48,1)</f>
        <v>28</v>
      </c>
      <c r="E30" s="35">
        <f>'Durchgangszeiten(Eingabe)'!F30-'Durchgangszeiten(Eingabe)'!$B$3</f>
        <v>0.009814814814814832</v>
      </c>
      <c r="F30" s="36">
        <f>RANK(E30,E$5:E$48,1)</f>
        <v>31</v>
      </c>
      <c r="G30" s="35">
        <f>'Durchgangszeiten(Eingabe)'!H30-'Durchgangszeiten(Eingabe)'!$B$3</f>
        <v>0.037685185185185155</v>
      </c>
      <c r="H30" s="36">
        <f>RANK(G30,G$5:G$48,1)</f>
        <v>27</v>
      </c>
      <c r="I30" s="35">
        <f>'Durchgangszeiten(Eingabe)'!J30-'Durchgangszeiten(Eingabe)'!$B$3</f>
        <v>0.03773148148148153</v>
      </c>
      <c r="J30" s="36">
        <f>RANK(I30,I$5:I$48,1)</f>
        <v>27</v>
      </c>
      <c r="K30" s="37">
        <f>'Durchgangszeiten(Eingabe)'!N30</f>
        <v>0.05364699074074075</v>
      </c>
      <c r="L30" s="42">
        <f>RANK(K30,K$5:K$48,1)</f>
        <v>26</v>
      </c>
      <c r="M30" s="39"/>
    </row>
    <row r="31" spans="1:13" s="41" customFormat="1" ht="15" customHeight="1">
      <c r="A31" s="33" t="str">
        <f>'Durchgangszeiten(Eingabe)'!A31</f>
        <v>Andreas Gössl</v>
      </c>
      <c r="B31" s="34">
        <f>'Durchgangszeiten(Eingabe)'!B31</f>
        <v>17</v>
      </c>
      <c r="C31" s="35">
        <f>'Durchgangszeiten(Eingabe)'!C31-'Durchgangszeiten(Eingabe)'!$B$3</f>
        <v>0.010497685185185235</v>
      </c>
      <c r="D31" s="36">
        <f>RANK(C31,C$5:C$48,1)</f>
        <v>42</v>
      </c>
      <c r="E31" s="35">
        <f>'Durchgangszeiten(Eingabe)'!F31-'Durchgangszeiten(Eingabe)'!$B$3</f>
        <v>0.011851851851851891</v>
      </c>
      <c r="F31" s="36">
        <f>RANK(E31,E$5:E$48,1)</f>
        <v>41</v>
      </c>
      <c r="G31" s="35">
        <f>'Durchgangszeiten(Eingabe)'!H31-'Durchgangszeiten(Eingabe)'!$B$3</f>
        <v>0.038715277777777835</v>
      </c>
      <c r="H31" s="36">
        <f>RANK(G31,G$5:G$48,1)</f>
        <v>32</v>
      </c>
      <c r="I31" s="35">
        <f>'Durchgangszeiten(Eingabe)'!J31-'Durchgangszeiten(Eingabe)'!$B$3</f>
        <v>0.03946759259259258</v>
      </c>
      <c r="J31" s="36">
        <f>RANK(I31,I$5:I$48,1)</f>
        <v>32</v>
      </c>
      <c r="K31" s="37">
        <f>'Durchgangszeiten(Eingabe)'!N31</f>
        <v>0.0540856481481482</v>
      </c>
      <c r="L31" s="42">
        <f>RANK(K31,K$5:K$48,1)</f>
        <v>27</v>
      </c>
      <c r="M31" s="39"/>
    </row>
    <row r="32" spans="1:13" s="41" customFormat="1" ht="15" customHeight="1">
      <c r="A32" s="33" t="str">
        <f>'Durchgangszeiten(Eingabe)'!A32</f>
        <v>Christoph Poindl</v>
      </c>
      <c r="B32" s="34">
        <f>'Durchgangszeiten(Eingabe)'!B32</f>
        <v>16</v>
      </c>
      <c r="C32" s="35">
        <f>'Durchgangszeiten(Eingabe)'!C32-'Durchgangszeiten(Eingabe)'!$B$3</f>
        <v>0.008045138888888914</v>
      </c>
      <c r="D32" s="36">
        <f>RANK(C32,C$5:C$48,1)</f>
        <v>20</v>
      </c>
      <c r="E32" s="35">
        <f>'Durchgangszeiten(Eingabe)'!F32-'Durchgangszeiten(Eingabe)'!$B$3</f>
        <v>0.009375000000000022</v>
      </c>
      <c r="F32" s="36">
        <f>RANK(E32,E$5:E$48,1)</f>
        <v>27</v>
      </c>
      <c r="G32" s="35">
        <f>'Durchgangszeiten(Eingabe)'!H32-'Durchgangszeiten(Eingabe)'!$B$3</f>
        <v>0.03586805555555561</v>
      </c>
      <c r="H32" s="36">
        <f>RANK(G32,G$5:G$48,1)</f>
        <v>21</v>
      </c>
      <c r="I32" s="35">
        <f>'Durchgangszeiten(Eingabe)'!J32-'Durchgangszeiten(Eingabe)'!$B$3</f>
        <v>0.036400462962962954</v>
      </c>
      <c r="J32" s="36">
        <f>RANK(I32,I$5:I$48,1)</f>
        <v>21</v>
      </c>
      <c r="K32" s="37">
        <f>'Durchgangszeiten(Eingabe)'!N32</f>
        <v>0.054756944444444455</v>
      </c>
      <c r="L32" s="42">
        <f>RANK(K32,K$5:K$48,1)</f>
        <v>28</v>
      </c>
      <c r="M32" s="39"/>
    </row>
    <row r="33" spans="1:13" s="41" customFormat="1" ht="15" customHeight="1">
      <c r="A33" s="33" t="str">
        <f>'Durchgangszeiten(Eingabe)'!A33</f>
        <v>Julia Jani – Bernd Mayr – Hanna Mayr</v>
      </c>
      <c r="B33" s="34">
        <f>'Durchgangszeiten(Eingabe)'!B33</f>
        <v>44</v>
      </c>
      <c r="C33" s="35">
        <f>'Durchgangszeiten(Eingabe)'!C33-'Durchgangszeiten(Eingabe)'!$B$3</f>
        <v>0.008587962962962936</v>
      </c>
      <c r="D33" s="36">
        <f>RANK(C33,C$5:C$48,1)</f>
        <v>25</v>
      </c>
      <c r="E33" s="35">
        <f>'Durchgangszeiten(Eingabe)'!F33-'Durchgangszeiten(Eingabe)'!$B$3</f>
        <v>0.008726851851851847</v>
      </c>
      <c r="F33" s="36">
        <f>RANK(E33,E$5:E$48,1)</f>
        <v>15</v>
      </c>
      <c r="G33" s="35">
        <f>'Durchgangszeiten(Eingabe)'!H33-'Durchgangszeiten(Eingabe)'!$B$3</f>
        <v>0.036365740740740726</v>
      </c>
      <c r="H33" s="36">
        <f>RANK(G33,G$5:G$48,1)</f>
        <v>24</v>
      </c>
      <c r="I33" s="35">
        <f>'Durchgangszeiten(Eingabe)'!J33-'Durchgangszeiten(Eingabe)'!$B$3</f>
        <v>0.03714120370370377</v>
      </c>
      <c r="J33" s="36">
        <f>RANK(I33,I$5:I$48,1)</f>
        <v>24</v>
      </c>
      <c r="K33" s="37">
        <f>'Durchgangszeiten(Eingabe)'!N33</f>
        <v>0.0548495370370371</v>
      </c>
      <c r="L33" s="42">
        <f>RANK(K33,K$5:K$48,1)</f>
        <v>29</v>
      </c>
      <c r="M33" s="39"/>
    </row>
    <row r="34" spans="1:13" s="41" customFormat="1" ht="15" customHeight="1">
      <c r="A34" s="33" t="str">
        <f>'Durchgangszeiten(Eingabe)'!A34</f>
        <v>Robert Puhr</v>
      </c>
      <c r="B34" s="34">
        <f>'Durchgangszeiten(Eingabe)'!B34</f>
        <v>24</v>
      </c>
      <c r="C34" s="35">
        <f>'Durchgangszeiten(Eingabe)'!C34-'Durchgangszeiten(Eingabe)'!$B$3</f>
        <v>0.010046296296296275</v>
      </c>
      <c r="D34" s="36">
        <f>RANK(C34,C$5:C$48,1)</f>
        <v>41</v>
      </c>
      <c r="E34" s="35">
        <f>'Durchgangszeiten(Eingabe)'!F34-'Durchgangszeiten(Eingabe)'!$B$3</f>
        <v>0.01172453703703702</v>
      </c>
      <c r="F34" s="36">
        <f>RANK(E34,E$5:E$48,1)</f>
        <v>40</v>
      </c>
      <c r="G34" s="35">
        <f>'Durchgangszeiten(Eingabe)'!H34-'Durchgangszeiten(Eingabe)'!$B$3</f>
        <v>0.03923611111111114</v>
      </c>
      <c r="H34" s="36">
        <f>RANK(G34,G$5:G$48,1)</f>
        <v>33</v>
      </c>
      <c r="I34" s="35">
        <f>'Durchgangszeiten(Eingabe)'!J34-'Durchgangszeiten(Eingabe)'!$B$3</f>
        <v>0.040023148148148224</v>
      </c>
      <c r="J34" s="36">
        <f>RANK(I34,I$5:I$48,1)</f>
        <v>34</v>
      </c>
      <c r="K34" s="37">
        <f>'Durchgangszeiten(Eingabe)'!N34</f>
        <v>0.05508101851851854</v>
      </c>
      <c r="L34" s="42">
        <f>RANK(K34,K$5:K$48,1)</f>
        <v>30</v>
      </c>
      <c r="M34" s="39"/>
    </row>
    <row r="35" spans="1:13" s="41" customFormat="1" ht="15" customHeight="1">
      <c r="A35" s="33" t="str">
        <f>'Durchgangszeiten(Eingabe)'!A35</f>
        <v>Reinhard Gererstorfer</v>
      </c>
      <c r="B35" s="34">
        <f>'Durchgangszeiten(Eingabe)'!B35</f>
        <v>37</v>
      </c>
      <c r="C35" s="35">
        <f>'Durchgangszeiten(Eingabe)'!C35-'Durchgangszeiten(Eingabe)'!$B$3</f>
        <v>0.010949074074074083</v>
      </c>
      <c r="D35" s="36">
        <f>RANK(C35,C$5:C$48,1)</f>
        <v>43</v>
      </c>
      <c r="E35" s="35">
        <f>'Durchgangszeiten(Eingabe)'!F35-'Durchgangszeiten(Eingabe)'!$B$3</f>
        <v>0.012476851851851878</v>
      </c>
      <c r="F35" s="36">
        <f>RANK(E35,E$5:E$48,1)</f>
        <v>43</v>
      </c>
      <c r="G35" s="35">
        <f>'Durchgangszeiten(Eingabe)'!H35-'Durchgangszeiten(Eingabe)'!$B$3</f>
        <v>0.03844907407407405</v>
      </c>
      <c r="H35" s="36">
        <f>RANK(G35,G$5:G$48,1)</f>
        <v>31</v>
      </c>
      <c r="I35" s="35">
        <f>'Durchgangszeiten(Eingabe)'!J35-'Durchgangszeiten(Eingabe)'!$B$3</f>
        <v>0.039004629629629695</v>
      </c>
      <c r="J35" s="36">
        <f>RANK(I35,I$5:I$48,1)</f>
        <v>31</v>
      </c>
      <c r="K35" s="37">
        <f>'Durchgangszeiten(Eingabe)'!N35</f>
        <v>0.05571759259259257</v>
      </c>
      <c r="L35" s="42">
        <f>RANK(K35,K$5:K$48,1)</f>
        <v>31</v>
      </c>
      <c r="M35" s="39"/>
    </row>
    <row r="36" spans="1:13" s="41" customFormat="1" ht="15" customHeight="1">
      <c r="A36" s="33" t="str">
        <f>'Durchgangszeiten(Eingabe)'!A36</f>
        <v>Martin Reininger</v>
      </c>
      <c r="B36" s="34">
        <f>'Durchgangszeiten(Eingabe)'!B36</f>
        <v>33</v>
      </c>
      <c r="C36" s="35">
        <f>'Durchgangszeiten(Eingabe)'!C36-'Durchgangszeiten(Eingabe)'!$B$3</f>
        <v>0.008738425925925997</v>
      </c>
      <c r="D36" s="36">
        <f>RANK(C36,C$5:C$48,1)</f>
        <v>28</v>
      </c>
      <c r="E36" s="35">
        <f>'Durchgangszeiten(Eingabe)'!F36-'Durchgangszeiten(Eingabe)'!$B$3</f>
        <v>0.009606481481481466</v>
      </c>
      <c r="F36" s="36">
        <f>RANK(E36,E$5:E$48,1)</f>
        <v>30</v>
      </c>
      <c r="G36" s="35">
        <f>'Durchgangszeiten(Eingabe)'!H36-'Durchgangszeiten(Eingabe)'!$B$3</f>
        <v>0.03831018518518525</v>
      </c>
      <c r="H36" s="36">
        <f>RANK(G36,G$5:G$48,1)</f>
        <v>30</v>
      </c>
      <c r="I36" s="35">
        <f>'Durchgangszeiten(Eingabe)'!J36-'Durchgangszeiten(Eingabe)'!$B$3</f>
        <v>0.03843750000000001</v>
      </c>
      <c r="J36" s="36">
        <f>RANK(I36,I$5:I$48,1)</f>
        <v>30</v>
      </c>
      <c r="K36" s="37">
        <f>'Durchgangszeiten(Eingabe)'!N36</f>
        <v>0.05586805555555563</v>
      </c>
      <c r="L36" s="42">
        <f>RANK(K36,K$5:K$48,1)</f>
        <v>32</v>
      </c>
      <c r="M36" s="39"/>
    </row>
    <row r="37" spans="1:15" s="41" customFormat="1" ht="15" customHeight="1">
      <c r="A37" s="33" t="str">
        <f>'Durchgangszeiten(Eingabe)'!A37</f>
        <v>Walter Zobernig</v>
      </c>
      <c r="B37" s="34">
        <f>'Durchgangszeiten(Eingabe)'!B37</f>
        <v>39</v>
      </c>
      <c r="C37" s="35">
        <f>'Durchgangszeiten(Eingabe)'!C37-'Durchgangszeiten(Eingabe)'!$B$3</f>
        <v>0.009317129629629606</v>
      </c>
      <c r="D37" s="36">
        <f>RANK(C37,C$5:C$48,1)</f>
        <v>34</v>
      </c>
      <c r="E37" s="35">
        <f>'Durchgangszeiten(Eingabe)'!F37-'Durchgangszeiten(Eingabe)'!$B$3</f>
        <v>0.011064814814814805</v>
      </c>
      <c r="F37" s="36">
        <f>RANK(E37,E$5:E$48,1)</f>
        <v>35</v>
      </c>
      <c r="G37" s="35">
        <f>'Durchgangszeiten(Eingabe)'!H37-'Durchgangszeiten(Eingabe)'!$B$3</f>
        <v>0.039270833333333366</v>
      </c>
      <c r="H37" s="36">
        <f>RANK(G37,G$5:G$48,1)</f>
        <v>34</v>
      </c>
      <c r="I37" s="35">
        <f>'Durchgangszeiten(Eingabe)'!J37-'Durchgangszeiten(Eingabe)'!$B$3</f>
        <v>0.03994212962962962</v>
      </c>
      <c r="J37" s="36">
        <f>RANK(I37,I$5:I$48,1)</f>
        <v>33</v>
      </c>
      <c r="K37" s="37">
        <f>'Durchgangszeiten(Eingabe)'!N37</f>
        <v>0.057928240740740766</v>
      </c>
      <c r="L37" s="42">
        <f>RANK(K37,K$5:K$48,1)</f>
        <v>33</v>
      </c>
      <c r="M37" s="39"/>
      <c r="N37" s="40"/>
      <c r="O37" s="40"/>
    </row>
    <row r="38" spans="1:13" s="41" customFormat="1" ht="15" customHeight="1">
      <c r="A38" s="33" t="str">
        <f>'Durchgangszeiten(Eingabe)'!A38</f>
        <v>Kurt Schmidmayer</v>
      </c>
      <c r="B38" s="34">
        <f>'Durchgangszeiten(Eingabe)'!B38</f>
        <v>18</v>
      </c>
      <c r="C38" s="35">
        <f>'Durchgangszeiten(Eingabe)'!C38-'Durchgangszeiten(Eingabe)'!$B$3</f>
        <v>0.0073159722222222445</v>
      </c>
      <c r="D38" s="36">
        <f>RANK(C38,C$5:C$48,1)</f>
        <v>14</v>
      </c>
      <c r="E38" s="35">
        <f>'Durchgangszeiten(Eingabe)'!F38-'Durchgangszeiten(Eingabe)'!$B$3</f>
        <v>0.008888888888888946</v>
      </c>
      <c r="F38" s="36">
        <f>RANK(E38,E$5:E$48,1)</f>
        <v>19</v>
      </c>
      <c r="G38" s="35">
        <f>'Durchgangszeiten(Eingabe)'!H38-'Durchgangszeiten(Eingabe)'!$B$3</f>
        <v>0.038125000000000075</v>
      </c>
      <c r="H38" s="36">
        <f>RANK(G38,G$5:G$48,1)</f>
        <v>28</v>
      </c>
      <c r="I38" s="35">
        <f>'Durchgangszeiten(Eingabe)'!J38-'Durchgangszeiten(Eingabe)'!$B$3</f>
        <v>0.03817129629629634</v>
      </c>
      <c r="J38" s="36">
        <f>RANK(I38,I$5:I$48,1)</f>
        <v>28</v>
      </c>
      <c r="K38" s="37">
        <f>'Durchgangszeiten(Eingabe)'!N38</f>
        <v>0.05813657407407413</v>
      </c>
      <c r="L38" s="42">
        <f>RANK(K38,K$5:K$48,1)</f>
        <v>34</v>
      </c>
      <c r="M38" s="39"/>
    </row>
    <row r="39" spans="1:14" s="41" customFormat="1" ht="15" customHeight="1">
      <c r="A39" s="33" t="str">
        <f>'Durchgangszeiten(Eingabe)'!A39</f>
        <v>Christian Reichenvater</v>
      </c>
      <c r="B39" s="34">
        <f>'Durchgangszeiten(Eingabe)'!B39</f>
        <v>42</v>
      </c>
      <c r="C39" s="35">
        <f>'Durchgangszeiten(Eingabe)'!C39-'Durchgangszeiten(Eingabe)'!$B$3</f>
        <v>0.009895833333333326</v>
      </c>
      <c r="D39" s="36">
        <f>RANK(C39,C$5:C$48,1)</f>
        <v>40</v>
      </c>
      <c r="E39" s="35">
        <f>'Durchgangszeiten(Eingabe)'!F39-'Durchgangszeiten(Eingabe)'!$B$3</f>
        <v>0.011458333333333348</v>
      </c>
      <c r="F39" s="36">
        <f>RANK(E39,E$5:E$48,1)</f>
        <v>38</v>
      </c>
      <c r="G39" s="35">
        <f>'Durchgangszeiten(Eingabe)'!H39-'Durchgangszeiten(Eingabe)'!$B$3</f>
        <v>0.039571759259259265</v>
      </c>
      <c r="H39" s="36">
        <f>RANK(G39,G$5:G$48,1)</f>
        <v>35</v>
      </c>
      <c r="I39" s="35">
        <f>'Durchgangszeiten(Eingabe)'!J39-'Durchgangszeiten(Eingabe)'!$B$3</f>
        <v>0.04033564814814816</v>
      </c>
      <c r="J39" s="36">
        <f>RANK(I39,I$5:I$48,1)</f>
        <v>36</v>
      </c>
      <c r="K39" s="37">
        <f>'Durchgangszeiten(Eingabe)'!N39</f>
        <v>0.05920138888888893</v>
      </c>
      <c r="L39" s="42">
        <f>RANK(K39,K$5:K$48,1)</f>
        <v>35</v>
      </c>
      <c r="M39" s="43"/>
      <c r="N39" s="44"/>
    </row>
    <row r="40" spans="1:15" s="41" customFormat="1" ht="15" customHeight="1">
      <c r="A40" s="33" t="str">
        <f>'Durchgangszeiten(Eingabe)'!A40</f>
        <v>Jürgen Heger</v>
      </c>
      <c r="B40" s="34">
        <f>'Durchgangszeiten(Eingabe)'!B40</f>
        <v>31</v>
      </c>
      <c r="C40" s="35">
        <f>'Durchgangszeiten(Eingabe)'!C40-'Durchgangszeiten(Eingabe)'!$B$3</f>
        <v>0.008043981481481555</v>
      </c>
      <c r="D40" s="36">
        <f>RANK(C40,C$5:C$48,1)</f>
        <v>19</v>
      </c>
      <c r="E40" s="35">
        <f>'Durchgangszeiten(Eingabe)'!F40-'Durchgangszeiten(Eingabe)'!$B$3</f>
        <v>0.0092592592592593</v>
      </c>
      <c r="F40" s="36">
        <f>RANK(E40,E$5:E$48,1)</f>
        <v>24</v>
      </c>
      <c r="G40" s="35">
        <f>'Durchgangszeiten(Eingabe)'!H40-'Durchgangszeiten(Eingabe)'!$B$3</f>
        <v>0.03979166666666667</v>
      </c>
      <c r="H40" s="36">
        <f>RANK(G40,G$5:G$48,1)</f>
        <v>36</v>
      </c>
      <c r="I40" s="35">
        <f>'Durchgangszeiten(Eingabe)'!J40-'Durchgangszeiten(Eingabe)'!$B$3</f>
        <v>0.040023148148148224</v>
      </c>
      <c r="J40" s="36">
        <f>RANK(I40,I$5:I$48,1)</f>
        <v>34</v>
      </c>
      <c r="K40" s="37">
        <f>'Durchgangszeiten(Eingabe)'!N40</f>
        <v>0.060844907407407445</v>
      </c>
      <c r="L40" s="42">
        <f>RANK(K40,K$5:K$48,1)</f>
        <v>36</v>
      </c>
      <c r="M40" s="43"/>
      <c r="N40" s="45"/>
      <c r="O40" s="40"/>
    </row>
    <row r="41" spans="1:14" s="41" customFormat="1" ht="15" customHeight="1">
      <c r="A41" s="33" t="str">
        <f>'Durchgangszeiten(Eingabe)'!A41</f>
        <v>Stefan Fritz</v>
      </c>
      <c r="B41" s="34">
        <f>'Durchgangszeiten(Eingabe)'!B41</f>
        <v>21</v>
      </c>
      <c r="C41" s="35">
        <f>'Durchgangszeiten(Eingabe)'!C41-'Durchgangszeiten(Eingabe)'!$B$3</f>
        <v>0.009201388888888884</v>
      </c>
      <c r="D41" s="36">
        <f>RANK(C41,C$5:C$48,1)</f>
        <v>33</v>
      </c>
      <c r="E41" s="35">
        <f>'Durchgangszeiten(Eingabe)'!F41-'Durchgangszeiten(Eingabe)'!$B$3</f>
        <v>0.011203703703703716</v>
      </c>
      <c r="F41" s="36">
        <f>RANK(E41,E$5:E$48,1)</f>
        <v>36</v>
      </c>
      <c r="G41" s="35">
        <f>'Durchgangszeiten(Eingabe)'!H41-'Durchgangszeiten(Eingabe)'!$B$3</f>
        <v>0.043043981481481475</v>
      </c>
      <c r="H41" s="36">
        <f>RANK(G41,G$5:G$48,1)</f>
        <v>38</v>
      </c>
      <c r="I41" s="35">
        <f>'Durchgangszeiten(Eingabe)'!J41-'Durchgangszeiten(Eingabe)'!$B$3</f>
        <v>0.043483796296296284</v>
      </c>
      <c r="J41" s="36">
        <f>RANK(I41,I$5:I$48,1)</f>
        <v>38</v>
      </c>
      <c r="K41" s="37">
        <f>'Durchgangszeiten(Eingabe)'!N41</f>
        <v>0.06144675925925924</v>
      </c>
      <c r="L41" s="42">
        <f>RANK(K41,K$5:K$48,1)</f>
        <v>37</v>
      </c>
      <c r="M41" s="43"/>
      <c r="N41" s="44"/>
    </row>
    <row r="42" spans="1:15" s="41" customFormat="1" ht="15" customHeight="1">
      <c r="A42" s="33" t="str">
        <f>'Durchgangszeiten(Eingabe)'!A42</f>
        <v>Gerda Günzel</v>
      </c>
      <c r="B42" s="34">
        <f>'Durchgangszeiten(Eingabe)'!B42</f>
        <v>20</v>
      </c>
      <c r="C42" s="35">
        <f>'Durchgangszeiten(Eingabe)'!C42-'Durchgangszeiten(Eingabe)'!$B$3</f>
        <v>0.00983796296296302</v>
      </c>
      <c r="D42" s="36">
        <f>RANK(C42,C$5:C$48,1)</f>
        <v>39</v>
      </c>
      <c r="E42" s="35">
        <f>'Durchgangszeiten(Eingabe)'!F42-'Durchgangszeiten(Eingabe)'!$B$3</f>
        <v>0.010902777777777817</v>
      </c>
      <c r="F42" s="36">
        <f>RANK(E42,E$5:E$48,1)</f>
        <v>34</v>
      </c>
      <c r="G42" s="35">
        <f>'Durchgangszeiten(Eingabe)'!H42-'Durchgangszeiten(Eingabe)'!$B$3</f>
        <v>0.04208333333333336</v>
      </c>
      <c r="H42" s="36">
        <f>RANK(G42,G$5:G$48,1)</f>
        <v>37</v>
      </c>
      <c r="I42" s="35">
        <f>'Durchgangszeiten(Eingabe)'!J42-'Durchgangszeiten(Eingabe)'!$B$3</f>
        <v>0.04292824074074075</v>
      </c>
      <c r="J42" s="36">
        <f>RANK(I42,I$5:I$48,1)</f>
        <v>37</v>
      </c>
      <c r="K42" s="37">
        <f>'Durchgangszeiten(Eingabe)'!N42</f>
        <v>0.06145833333333339</v>
      </c>
      <c r="L42" s="42">
        <f>RANK(K42,K$5:K$48,1)</f>
        <v>38</v>
      </c>
      <c r="M42" s="43"/>
      <c r="N42" s="45"/>
      <c r="O42" s="40"/>
    </row>
    <row r="43" spans="1:14" s="41" customFormat="1" ht="15" customHeight="1">
      <c r="A43" s="33" t="str">
        <f>'Durchgangszeiten(Eingabe)'!A43</f>
        <v>Christian Kraus</v>
      </c>
      <c r="B43" s="34">
        <f>'Durchgangszeiten(Eingabe)'!B43</f>
        <v>19</v>
      </c>
      <c r="C43" s="35">
        <f>'Durchgangszeiten(Eingabe)'!C43-'Durchgangszeiten(Eingabe)'!$B$3</f>
        <v>0.013159722222222281</v>
      </c>
      <c r="D43" s="36">
        <f>RANK(C43,C$5:C$48,1)</f>
        <v>44</v>
      </c>
      <c r="E43" s="35">
        <f>'Durchgangszeiten(Eingabe)'!F43-'Durchgangszeiten(Eingabe)'!$B$3</f>
        <v>0.014259259259259305</v>
      </c>
      <c r="F43" s="36">
        <f>RANK(E43,E$5:E$48,1)</f>
        <v>44</v>
      </c>
      <c r="G43" s="35">
        <f>'Durchgangszeiten(Eingabe)'!H43-'Durchgangszeiten(Eingabe)'!$B$3</f>
        <v>0.043495370370370434</v>
      </c>
      <c r="H43" s="36">
        <f>RANK(G43,G$5:G$48,1)</f>
        <v>39</v>
      </c>
      <c r="I43" s="35">
        <f>'Durchgangszeiten(Eingabe)'!J43-'Durchgangszeiten(Eingabe)'!$B$3</f>
        <v>0.04383101851851856</v>
      </c>
      <c r="J43" s="36">
        <f>RANK(I43,I$5:I$48,1)</f>
        <v>39</v>
      </c>
      <c r="K43" s="37">
        <f>'Durchgangszeiten(Eingabe)'!N43</f>
        <v>0.06203703703703711</v>
      </c>
      <c r="L43" s="42">
        <f>RANK(K43,K$5:K$48,1)</f>
        <v>39</v>
      </c>
      <c r="M43" s="43"/>
      <c r="N43" s="44"/>
    </row>
    <row r="44" spans="1:14" s="41" customFormat="1" ht="15" customHeight="1">
      <c r="A44" s="33" t="str">
        <f>'Durchgangszeiten(Eingabe)'!A44</f>
        <v>Dagmar Pfadenhauer</v>
      </c>
      <c r="B44" s="34">
        <f>'Durchgangszeiten(Eingabe)'!B44</f>
        <v>35</v>
      </c>
      <c r="C44" s="35">
        <f>'Durchgangszeiten(Eingabe)'!C44-'Durchgangszeiten(Eingabe)'!$B$3</f>
        <v>0.008048611111111104</v>
      </c>
      <c r="D44" s="36">
        <f>RANK(C44,C$5:C$48,1)</f>
        <v>23</v>
      </c>
      <c r="E44" s="35">
        <f>'Durchgangszeiten(Eingabe)'!F44-'Durchgangszeiten(Eingabe)'!$B$3</f>
        <v>0.009074074074074123</v>
      </c>
      <c r="F44" s="36">
        <f>RANK(E44,E$5:E$48,1)</f>
        <v>21</v>
      </c>
      <c r="G44" s="35">
        <f>'Durchgangszeiten(Eingabe)'!H44-'Durchgangszeiten(Eingabe)'!$B$3</f>
        <v>0.0451273148148148</v>
      </c>
      <c r="H44" s="36">
        <f>RANK(G44,G$5:G$48,1)</f>
        <v>42</v>
      </c>
      <c r="I44" s="35">
        <f>'Durchgangszeiten(Eingabe)'!J44-'Durchgangszeiten(Eingabe)'!$B$3</f>
        <v>0.04555555555555557</v>
      </c>
      <c r="J44" s="36">
        <f>RANK(I44,I$5:I$48,1)</f>
        <v>41</v>
      </c>
      <c r="K44" s="37">
        <f>'Durchgangszeiten(Eingabe)'!N44</f>
        <v>0.062442129629629695</v>
      </c>
      <c r="L44" s="42">
        <f>RANK(K44,K$5:K$48,1)</f>
        <v>40</v>
      </c>
      <c r="M44" s="43"/>
      <c r="N44" s="44"/>
    </row>
    <row r="45" spans="1:15" s="41" customFormat="1" ht="15" customHeight="1">
      <c r="A45" s="33" t="str">
        <f>'Durchgangszeiten(Eingabe)'!A45</f>
        <v>Rudolf Wurth</v>
      </c>
      <c r="B45" s="34">
        <f>'Durchgangszeiten(Eingabe)'!B45</f>
        <v>48</v>
      </c>
      <c r="C45" s="35">
        <f>'Durchgangszeiten(Eingabe)'!C45-'Durchgangszeiten(Eingabe)'!$B$3</f>
        <v>0.009108796296296351</v>
      </c>
      <c r="D45" s="36">
        <f>RANK(C45,C$5:C$48,1)</f>
        <v>32</v>
      </c>
      <c r="E45" s="35">
        <f>'Durchgangszeiten(Eingabe)'!F45-'Durchgangszeiten(Eingabe)'!$B$3</f>
        <v>0.012268518518518512</v>
      </c>
      <c r="F45" s="36">
        <f>RANK(E45,E$5:E$48,1)</f>
        <v>42</v>
      </c>
      <c r="G45" s="35">
        <f>'Durchgangszeiten(Eingabe)'!H45-'Durchgangszeiten(Eingabe)'!$B$3</f>
        <v>0.04486111111111113</v>
      </c>
      <c r="H45" s="36">
        <f>RANK(G45,G$5:G$48,1)</f>
        <v>41</v>
      </c>
      <c r="I45" s="35">
        <f>'Durchgangszeiten(Eingabe)'!J45-'Durchgangszeiten(Eingabe)'!$B$3</f>
        <v>0.04575231481481479</v>
      </c>
      <c r="J45" s="36">
        <f>RANK(I45,I$5:I$48,1)</f>
        <v>42</v>
      </c>
      <c r="K45" s="37">
        <f>'Durchgangszeiten(Eingabe)'!N45</f>
        <v>0.06671296296296303</v>
      </c>
      <c r="L45" s="42">
        <f>RANK(K45,K$5:K$48,1)</f>
        <v>41</v>
      </c>
      <c r="M45" s="43"/>
      <c r="N45" s="45"/>
      <c r="O45" s="40"/>
    </row>
    <row r="46" spans="1:14" s="41" customFormat="1" ht="15" customHeight="1">
      <c r="A46" s="33" t="str">
        <f>'Durchgangszeiten(Eingabe)'!A46</f>
        <v>Alexandra Kreczek</v>
      </c>
      <c r="B46" s="34">
        <f>'Durchgangszeiten(Eingabe)'!B46</f>
        <v>22</v>
      </c>
      <c r="C46" s="35">
        <f>'Durchgangszeiten(Eingabe)'!C46-'Durchgangszeiten(Eingabe)'!$B$3</f>
        <v>0.009502314814814894</v>
      </c>
      <c r="D46" s="36">
        <f>RANK(C46,C$5:C$48,1)</f>
        <v>36</v>
      </c>
      <c r="E46" s="35">
        <f>'Durchgangszeiten(Eingabe)'!F46-'Durchgangszeiten(Eingabe)'!$B$3</f>
        <v>0.011319444444444438</v>
      </c>
      <c r="F46" s="36">
        <f>RANK(E46,E$5:E$48,1)</f>
        <v>37</v>
      </c>
      <c r="G46" s="35">
        <f>'Durchgangszeiten(Eingabe)'!H46-'Durchgangszeiten(Eingabe)'!$B$3</f>
        <v>0.04394675925925928</v>
      </c>
      <c r="H46" s="36">
        <f>RANK(G46,G$5:G$48,1)</f>
        <v>40</v>
      </c>
      <c r="I46" s="35">
        <f>'Durchgangszeiten(Eingabe)'!J46-'Durchgangszeiten(Eingabe)'!$B$3</f>
        <v>0.044756944444444446</v>
      </c>
      <c r="J46" s="36">
        <f>RANK(I46,I$5:I$48,1)</f>
        <v>40</v>
      </c>
      <c r="K46" s="37">
        <f>'Durchgangszeiten(Eingabe)'!N46</f>
        <v>0.06841435185185185</v>
      </c>
      <c r="L46" s="42">
        <f>RANK(K46,K$5:K$48,1)</f>
        <v>42</v>
      </c>
      <c r="M46" s="43"/>
      <c r="N46" s="44"/>
    </row>
    <row r="47" spans="1:15" s="41" customFormat="1" ht="15" customHeight="1">
      <c r="A47" s="33" t="str">
        <f>'Durchgangszeiten(Eingabe)'!A47</f>
        <v>Tini Schoppmann</v>
      </c>
      <c r="B47" s="34">
        <f>'Durchgangszeiten(Eingabe)'!B47</f>
        <v>25</v>
      </c>
      <c r="C47" s="35">
        <f>'Durchgangszeiten(Eingabe)'!C47-'Durchgangszeiten(Eingabe)'!$B$3</f>
        <v>0.009571759259259238</v>
      </c>
      <c r="D47" s="36">
        <f>RANK(C47,C$5:C$48,1)</f>
        <v>37</v>
      </c>
      <c r="E47" s="35">
        <f>'Durchgangszeiten(Eingabe)'!F47-'Durchgangszeiten(Eingabe)'!$B$3</f>
        <v>0.011608796296296298</v>
      </c>
      <c r="F47" s="36">
        <f>RANK(E47,E$5:E$48,1)</f>
        <v>39</v>
      </c>
      <c r="G47" s="35">
        <f>'Durchgangszeiten(Eingabe)'!H47-'Durchgangszeiten(Eingabe)'!$B$3</f>
        <v>0.04590277777777785</v>
      </c>
      <c r="H47" s="36">
        <f>RANK(G47,G$5:G$48,1)</f>
        <v>43</v>
      </c>
      <c r="I47" s="35">
        <f>'Durchgangszeiten(Eingabe)'!J47-'Durchgangszeiten(Eingabe)'!$B$3</f>
        <v>0.046226851851851825</v>
      </c>
      <c r="J47" s="36">
        <f>RANK(I47,I$5:I$48,1)</f>
        <v>43</v>
      </c>
      <c r="K47" s="37">
        <f>'Durchgangszeiten(Eingabe)'!N47</f>
        <v>0.06928240740740743</v>
      </c>
      <c r="L47" s="42">
        <f>RANK(K47,K$5:K$48,1)</f>
        <v>43</v>
      </c>
      <c r="M47" s="43"/>
      <c r="N47" s="45"/>
      <c r="O47" s="40"/>
    </row>
    <row r="48" spans="1:14" s="41" customFormat="1" ht="15" customHeight="1">
      <c r="A48" s="46" t="str">
        <f>'Durchgangszeiten(Eingabe)'!A48</f>
        <v>Christina Pach</v>
      </c>
      <c r="B48" s="47">
        <f>'Durchgangszeiten(Eingabe)'!B48</f>
        <v>32</v>
      </c>
      <c r="C48" s="48">
        <f>'Durchgangszeiten(Eingabe)'!C48-'Durchgangszeiten(Eingabe)'!$B$3</f>
        <v>0.009722222222222299</v>
      </c>
      <c r="D48" s="49">
        <f>RANK(C48,C$5:C$48,1)</f>
        <v>38</v>
      </c>
      <c r="E48" s="48">
        <f>'Durchgangszeiten(Eingabe)'!F48-'Durchgangszeiten(Eingabe)'!$B$3</f>
        <v>0.010833333333333361</v>
      </c>
      <c r="F48" s="49">
        <f>RANK(E48,E$5:E$48,1)</f>
        <v>33</v>
      </c>
      <c r="G48" s="50">
        <f>'Durchgangszeiten(Eingabe)'!H48-'Durchgangszeiten(Eingabe)'!$B$3</f>
        <v>0.04877314814814815</v>
      </c>
      <c r="H48" s="49">
        <f>RANK(G48,G$5:G$48,1)</f>
        <v>44</v>
      </c>
      <c r="I48" s="50">
        <f>'Durchgangszeiten(Eingabe)'!J48-'Durchgangszeiten(Eingabe)'!$B$3</f>
        <v>0.04890046296296302</v>
      </c>
      <c r="J48" s="49">
        <f>RANK(I48,I$5:I$48,1)</f>
        <v>44</v>
      </c>
      <c r="K48" s="50">
        <f>'Durchgangszeiten(Eingabe)'!N48</f>
        <v>0.0712962962962963</v>
      </c>
      <c r="L48" s="47">
        <f>RANK(K48,K$5:K$48,1)</f>
        <v>44</v>
      </c>
      <c r="M48" s="43"/>
      <c r="N48" s="44"/>
    </row>
    <row r="49" spans="1:15" s="41" customFormat="1" ht="15" customHeight="1">
      <c r="A49" s="51"/>
      <c r="B49" s="52"/>
      <c r="C49" s="53"/>
      <c r="D49" s="44"/>
      <c r="E49" s="54"/>
      <c r="F49" s="55"/>
      <c r="G49" s="56"/>
      <c r="H49" s="55"/>
      <c r="I49" s="56"/>
      <c r="J49" s="55"/>
      <c r="K49" s="56"/>
      <c r="L49" s="55"/>
      <c r="M49" s="43"/>
      <c r="N49" s="45"/>
      <c r="O49" s="40"/>
    </row>
    <row r="50" spans="1:14" s="41" customFormat="1" ht="15" customHeight="1">
      <c r="A50" s="51"/>
      <c r="B50" s="52"/>
      <c r="C50" s="53"/>
      <c r="D50" s="44"/>
      <c r="E50" s="54"/>
      <c r="F50" s="55"/>
      <c r="G50" s="56"/>
      <c r="H50" s="55"/>
      <c r="I50" s="56"/>
      <c r="J50" s="55"/>
      <c r="K50" s="56"/>
      <c r="L50" s="55"/>
      <c r="M50" s="43"/>
      <c r="N50" s="44"/>
    </row>
    <row r="51" spans="1:15" s="41" customFormat="1" ht="15" customHeight="1">
      <c r="A51" s="51"/>
      <c r="B51" s="52"/>
      <c r="C51" s="53"/>
      <c r="D51" s="44"/>
      <c r="E51" s="54"/>
      <c r="F51" s="55"/>
      <c r="G51" s="56"/>
      <c r="H51" s="55"/>
      <c r="I51" s="57"/>
      <c r="J51" s="55"/>
      <c r="K51" s="57"/>
      <c r="L51" s="55"/>
      <c r="M51" s="43"/>
      <c r="N51" s="45"/>
      <c r="O51" s="40"/>
    </row>
    <row r="52" spans="1:14" s="41" customFormat="1" ht="15" customHeight="1">
      <c r="A52" s="51"/>
      <c r="B52" s="52"/>
      <c r="C52" s="53"/>
      <c r="D52" s="44"/>
      <c r="E52" s="54"/>
      <c r="F52" s="55"/>
      <c r="G52" s="56"/>
      <c r="H52" s="55"/>
      <c r="I52" s="56"/>
      <c r="J52" s="55"/>
      <c r="K52" s="56"/>
      <c r="L52" s="55"/>
      <c r="M52" s="43"/>
      <c r="N52" s="44"/>
    </row>
    <row r="53" spans="1:14" s="41" customFormat="1" ht="15" customHeight="1">
      <c r="A53" s="51"/>
      <c r="B53" s="52"/>
      <c r="C53" s="53"/>
      <c r="D53" s="44"/>
      <c r="E53" s="56"/>
      <c r="F53" s="55"/>
      <c r="G53" s="56"/>
      <c r="H53" s="55"/>
      <c r="I53" s="56"/>
      <c r="J53" s="55"/>
      <c r="K53" s="56"/>
      <c r="L53" s="55"/>
      <c r="M53" s="58"/>
      <c r="N53" s="44"/>
    </row>
    <row r="54" spans="1:13" s="41" customFormat="1" ht="15" customHeight="1">
      <c r="A54" s="51"/>
      <c r="B54" s="52"/>
      <c r="C54" s="53"/>
      <c r="D54" s="44"/>
      <c r="E54" s="59"/>
      <c r="F54" s="60"/>
      <c r="G54" s="59"/>
      <c r="H54" s="60"/>
      <c r="I54" s="59"/>
      <c r="J54" s="60"/>
      <c r="K54" s="59"/>
      <c r="L54" s="60"/>
      <c r="M54" s="61"/>
    </row>
    <row r="55" spans="1:13" s="41" customFormat="1" ht="15" customHeight="1">
      <c r="A55" s="51"/>
      <c r="B55" s="52"/>
      <c r="C55" s="53"/>
      <c r="D55" s="44"/>
      <c r="E55" s="59"/>
      <c r="F55" s="60"/>
      <c r="G55" s="59"/>
      <c r="H55" s="60"/>
      <c r="I55" s="59"/>
      <c r="J55" s="60"/>
      <c r="K55" s="59"/>
      <c r="L55" s="60"/>
      <c r="M55" s="61"/>
    </row>
    <row r="56" spans="1:13" s="41" customFormat="1" ht="15" customHeight="1">
      <c r="A56" s="51"/>
      <c r="B56" s="52"/>
      <c r="C56" s="53"/>
      <c r="D56" s="44"/>
      <c r="E56" s="59"/>
      <c r="F56" s="60"/>
      <c r="G56" s="59"/>
      <c r="H56" s="60"/>
      <c r="I56" s="59"/>
      <c r="J56" s="60"/>
      <c r="K56" s="59"/>
      <c r="L56" s="60"/>
      <c r="M56" s="61"/>
    </row>
    <row r="57" spans="1:13" s="41" customFormat="1" ht="15" customHeight="1">
      <c r="A57" s="51"/>
      <c r="B57" s="52"/>
      <c r="C57" s="53"/>
      <c r="D57" s="44"/>
      <c r="E57" s="59"/>
      <c r="F57" s="60"/>
      <c r="G57" s="59"/>
      <c r="H57" s="60"/>
      <c r="I57" s="59"/>
      <c r="J57" s="60"/>
      <c r="K57" s="59"/>
      <c r="L57" s="60"/>
      <c r="M57" s="61"/>
    </row>
    <row r="58" spans="1:13" s="41" customFormat="1" ht="15" customHeight="1">
      <c r="A58" s="51"/>
      <c r="B58" s="52"/>
      <c r="C58" s="53"/>
      <c r="D58" s="44"/>
      <c r="E58" s="59"/>
      <c r="F58" s="60"/>
      <c r="G58" s="59"/>
      <c r="H58" s="60"/>
      <c r="I58" s="59"/>
      <c r="J58" s="60"/>
      <c r="K58" s="59"/>
      <c r="L58" s="60"/>
      <c r="M58" s="61"/>
    </row>
    <row r="59" spans="1:13" s="41" customFormat="1" ht="15" customHeight="1">
      <c r="A59" s="51"/>
      <c r="B59" s="52"/>
      <c r="C59" s="53"/>
      <c r="D59" s="44"/>
      <c r="E59" s="59"/>
      <c r="F59" s="60"/>
      <c r="G59" s="59"/>
      <c r="H59" s="60"/>
      <c r="I59" s="59"/>
      <c r="J59" s="60"/>
      <c r="K59" s="59"/>
      <c r="L59" s="60"/>
      <c r="M59" s="61"/>
    </row>
    <row r="60" spans="1:13" s="41" customFormat="1" ht="15" customHeight="1">
      <c r="A60" s="51"/>
      <c r="B60" s="52"/>
      <c r="C60" s="53"/>
      <c r="D60" s="44"/>
      <c r="E60" s="59"/>
      <c r="F60" s="60"/>
      <c r="G60" s="59"/>
      <c r="H60" s="60"/>
      <c r="I60" s="59"/>
      <c r="J60" s="60"/>
      <c r="K60" s="59"/>
      <c r="L60" s="60"/>
      <c r="M60" s="61"/>
    </row>
    <row r="61" spans="1:13" s="41" customFormat="1" ht="15" customHeight="1">
      <c r="A61" s="51"/>
      <c r="B61" s="52"/>
      <c r="C61" s="53"/>
      <c r="D61" s="44"/>
      <c r="E61" s="59"/>
      <c r="F61" s="60"/>
      <c r="G61" s="59"/>
      <c r="H61" s="60"/>
      <c r="I61" s="59"/>
      <c r="J61" s="60"/>
      <c r="K61" s="59"/>
      <c r="L61" s="60"/>
      <c r="M61" s="61"/>
    </row>
    <row r="62" spans="1:13" s="41" customFormat="1" ht="15" customHeight="1">
      <c r="A62" s="51"/>
      <c r="B62" s="52"/>
      <c r="C62" s="53"/>
      <c r="D62" s="44"/>
      <c r="E62" s="59"/>
      <c r="F62" s="60"/>
      <c r="G62" s="59"/>
      <c r="H62" s="60"/>
      <c r="I62" s="59"/>
      <c r="J62" s="60"/>
      <c r="K62" s="59"/>
      <c r="L62" s="60"/>
      <c r="M62" s="61"/>
    </row>
    <row r="63" spans="1:13" s="41" customFormat="1" ht="15" customHeight="1">
      <c r="A63" s="51"/>
      <c r="B63" s="52"/>
      <c r="C63" s="44"/>
      <c r="D63" s="44"/>
      <c r="E63" s="59"/>
      <c r="F63" s="60"/>
      <c r="G63" s="59"/>
      <c r="H63" s="60"/>
      <c r="I63" s="59"/>
      <c r="J63" s="60"/>
      <c r="K63" s="59"/>
      <c r="L63" s="60"/>
      <c r="M63" s="61"/>
    </row>
    <row r="64" spans="1:13" s="41" customFormat="1" ht="15" customHeight="1">
      <c r="A64" s="51"/>
      <c r="B64" s="52"/>
      <c r="C64" s="44"/>
      <c r="D64" s="44"/>
      <c r="E64" s="59"/>
      <c r="F64" s="60"/>
      <c r="G64" s="59"/>
      <c r="H64" s="60"/>
      <c r="I64" s="59"/>
      <c r="J64" s="60"/>
      <c r="K64" s="59"/>
      <c r="L64" s="60"/>
      <c r="M64" s="61"/>
    </row>
    <row r="65" spans="1:13" s="41" customFormat="1" ht="15" customHeight="1">
      <c r="A65" s="51"/>
      <c r="B65" s="52"/>
      <c r="C65" s="44"/>
      <c r="D65" s="44"/>
      <c r="E65" s="59"/>
      <c r="F65" s="60"/>
      <c r="G65" s="59"/>
      <c r="H65" s="60"/>
      <c r="I65" s="59"/>
      <c r="J65" s="60"/>
      <c r="K65" s="59"/>
      <c r="L65" s="60"/>
      <c r="M65" s="61"/>
    </row>
    <row r="66" spans="1:13" s="41" customFormat="1" ht="15" customHeight="1">
      <c r="A66" s="51"/>
      <c r="B66" s="52"/>
      <c r="C66" s="44"/>
      <c r="D66" s="44"/>
      <c r="E66" s="59"/>
      <c r="F66" s="60"/>
      <c r="G66" s="59"/>
      <c r="H66" s="60"/>
      <c r="I66" s="59"/>
      <c r="J66" s="60"/>
      <c r="K66" s="59"/>
      <c r="L66" s="60"/>
      <c r="M66" s="61"/>
    </row>
    <row r="67" spans="1:13" s="41" customFormat="1" ht="15" customHeight="1">
      <c r="A67" s="51"/>
      <c r="B67" s="52"/>
      <c r="C67" s="44"/>
      <c r="D67" s="44"/>
      <c r="E67" s="59"/>
      <c r="M67" s="61"/>
    </row>
    <row r="68" spans="1:13" s="41" customFormat="1" ht="15" customHeight="1">
      <c r="A68" s="51"/>
      <c r="B68" s="52"/>
      <c r="C68" s="44"/>
      <c r="D68" s="44"/>
      <c r="E68" s="59"/>
      <c r="M68" s="61"/>
    </row>
    <row r="69" spans="1:13" s="41" customFormat="1" ht="15" customHeight="1">
      <c r="A69" s="51"/>
      <c r="B69" s="52"/>
      <c r="C69" s="44"/>
      <c r="D69" s="44"/>
      <c r="E69" s="59"/>
      <c r="M69" s="61"/>
    </row>
    <row r="70" spans="1:13" s="41" customFormat="1" ht="15" customHeight="1">
      <c r="A70" s="51"/>
      <c r="B70" s="52"/>
      <c r="C70" s="44"/>
      <c r="D70" s="44"/>
      <c r="M70" s="61"/>
    </row>
    <row r="71" spans="1:13" s="41" customFormat="1" ht="15" customHeight="1">
      <c r="A71" s="62"/>
      <c r="B71" s="63"/>
      <c r="M71" s="61"/>
    </row>
    <row r="72" spans="1:13" s="41" customFormat="1" ht="15" customHeight="1">
      <c r="A72" s="62"/>
      <c r="B72" s="63"/>
      <c r="M72" s="61"/>
    </row>
    <row r="73" spans="1:13" s="41" customFormat="1" ht="15" customHeight="1">
      <c r="A73" s="62"/>
      <c r="B73" s="63"/>
      <c r="M73" s="61"/>
    </row>
    <row r="74" spans="1:13" s="41" customFormat="1" ht="15" customHeight="1">
      <c r="A74" s="62"/>
      <c r="B74" s="63"/>
      <c r="M74" s="61"/>
    </row>
    <row r="75" spans="1:13" s="41" customFormat="1" ht="15" customHeight="1">
      <c r="A75" s="62"/>
      <c r="B75" s="63"/>
      <c r="M75" s="61"/>
    </row>
    <row r="76" spans="1:13" s="41" customFormat="1" ht="15" customHeight="1">
      <c r="A76" s="62"/>
      <c r="B76" s="63"/>
      <c r="M76" s="61"/>
    </row>
    <row r="77" spans="1:13" s="41" customFormat="1" ht="15" customHeight="1">
      <c r="A77" s="62"/>
      <c r="B77" s="63"/>
      <c r="M77" s="61"/>
    </row>
    <row r="78" spans="1:13" s="41" customFormat="1" ht="15" customHeight="1">
      <c r="A78" s="62"/>
      <c r="B78" s="63"/>
      <c r="M78" s="61"/>
    </row>
    <row r="79" spans="1:13" s="41" customFormat="1" ht="15" customHeight="1">
      <c r="A79" s="62"/>
      <c r="B79" s="63"/>
      <c r="M79" s="61"/>
    </row>
    <row r="80" spans="1:13" s="41" customFormat="1" ht="15" customHeight="1">
      <c r="A80" s="62"/>
      <c r="B80" s="63"/>
      <c r="M80" s="61"/>
    </row>
    <row r="81" spans="1:13" s="41" customFormat="1" ht="15" customHeight="1">
      <c r="A81" s="62"/>
      <c r="B81" s="63"/>
      <c r="M81" s="61"/>
    </row>
    <row r="82" spans="1:13" s="41" customFormat="1" ht="15" customHeight="1">
      <c r="A82" s="62"/>
      <c r="B82" s="63"/>
      <c r="M82" s="61"/>
    </row>
    <row r="83" spans="1:13" s="41" customFormat="1" ht="15" customHeight="1">
      <c r="A83" s="62"/>
      <c r="B83" s="63"/>
      <c r="M83" s="61"/>
    </row>
    <row r="84" spans="1:13" s="41" customFormat="1" ht="15" customHeight="1">
      <c r="A84" s="62"/>
      <c r="B84" s="63"/>
      <c r="M84" s="61"/>
    </row>
    <row r="85" spans="1:13" s="41" customFormat="1" ht="15" customHeight="1">
      <c r="A85" s="62"/>
      <c r="B85" s="63"/>
      <c r="M85" s="61"/>
    </row>
    <row r="86" spans="1:13" s="41" customFormat="1" ht="15" customHeight="1">
      <c r="A86" s="62"/>
      <c r="B86" s="63"/>
      <c r="M86" s="61"/>
    </row>
    <row r="87" spans="1:13" s="41" customFormat="1" ht="15" customHeight="1">
      <c r="A87" s="62"/>
      <c r="B87" s="63"/>
      <c r="M87" s="61"/>
    </row>
    <row r="88" spans="1:13" s="41" customFormat="1" ht="15" customHeight="1">
      <c r="A88" s="62"/>
      <c r="B88" s="63"/>
      <c r="M88" s="61"/>
    </row>
    <row r="89" spans="1:13" s="41" customFormat="1" ht="15" customHeight="1">
      <c r="A89" s="62"/>
      <c r="B89" s="63"/>
      <c r="M89" s="61"/>
    </row>
    <row r="90" spans="1:13" s="41" customFormat="1" ht="15" customHeight="1">
      <c r="A90" s="62"/>
      <c r="B90" s="63"/>
      <c r="M90" s="61"/>
    </row>
    <row r="91" spans="1:13" s="41" customFormat="1" ht="15" customHeight="1">
      <c r="A91" s="62"/>
      <c r="B91" s="63"/>
      <c r="M91" s="61"/>
    </row>
    <row r="92" spans="1:13" s="41" customFormat="1" ht="15" customHeight="1">
      <c r="A92" s="62"/>
      <c r="B92" s="63"/>
      <c r="M92" s="61"/>
    </row>
    <row r="93" spans="1:13" s="41" customFormat="1" ht="15" customHeight="1">
      <c r="A93" s="62"/>
      <c r="B93" s="63"/>
      <c r="M93" s="61"/>
    </row>
    <row r="94" spans="1:13" s="41" customFormat="1" ht="15" customHeight="1">
      <c r="A94" s="62"/>
      <c r="B94" s="63"/>
      <c r="M94" s="61"/>
    </row>
    <row r="95" spans="1:13" s="41" customFormat="1" ht="15" customHeight="1">
      <c r="A95" s="62"/>
      <c r="B95" s="63"/>
      <c r="M95" s="61"/>
    </row>
    <row r="96" spans="1:13" s="41" customFormat="1" ht="15" customHeight="1">
      <c r="A96" s="62"/>
      <c r="B96" s="63"/>
      <c r="M96" s="61"/>
    </row>
    <row r="97" spans="1:13" s="41" customFormat="1" ht="15" customHeight="1">
      <c r="A97" s="62"/>
      <c r="B97" s="63"/>
      <c r="M97" s="61"/>
    </row>
    <row r="98" spans="1:13" s="41" customFormat="1" ht="15" customHeight="1">
      <c r="A98" s="62"/>
      <c r="B98" s="63"/>
      <c r="M98" s="61"/>
    </row>
    <row r="99" spans="1:13" s="41" customFormat="1" ht="15" customHeight="1">
      <c r="A99" s="62"/>
      <c r="B99" s="63"/>
      <c r="M99" s="61"/>
    </row>
    <row r="100" spans="1:13" s="41" customFormat="1" ht="15" customHeight="1">
      <c r="A100" s="62"/>
      <c r="B100" s="63"/>
      <c r="M100" s="61"/>
    </row>
    <row r="101" spans="1:13" s="41" customFormat="1" ht="15" customHeight="1">
      <c r="A101" s="62"/>
      <c r="B101" s="63"/>
      <c r="M101" s="61"/>
    </row>
    <row r="102" spans="1:13" s="41" customFormat="1" ht="15" customHeight="1">
      <c r="A102" s="62"/>
      <c r="B102" s="63"/>
      <c r="M102" s="61"/>
    </row>
    <row r="103" spans="1:13" s="41" customFormat="1" ht="15" customHeight="1">
      <c r="A103" s="62"/>
      <c r="B103" s="63"/>
      <c r="M103" s="61"/>
    </row>
    <row r="104" spans="1:13" s="41" customFormat="1" ht="15" customHeight="1">
      <c r="A104" s="62"/>
      <c r="B104" s="63"/>
      <c r="M104" s="61"/>
    </row>
    <row r="105" spans="1:13" s="41" customFormat="1" ht="15" customHeight="1">
      <c r="A105" s="62"/>
      <c r="B105" s="63"/>
      <c r="M105" s="61"/>
    </row>
    <row r="106" spans="1:13" s="41" customFormat="1" ht="15" customHeight="1">
      <c r="A106" s="62"/>
      <c r="B106" s="63"/>
      <c r="M106" s="61"/>
    </row>
    <row r="107" spans="1:13" s="41" customFormat="1" ht="15" customHeight="1">
      <c r="A107" s="62"/>
      <c r="B107" s="63"/>
      <c r="M107" s="61"/>
    </row>
    <row r="108" spans="1:13" s="41" customFormat="1" ht="15" customHeight="1">
      <c r="A108" s="62"/>
      <c r="B108" s="63"/>
      <c r="M108" s="61"/>
    </row>
    <row r="109" spans="1:13" s="41" customFormat="1" ht="15" customHeight="1">
      <c r="A109" s="62"/>
      <c r="B109" s="63"/>
      <c r="M109" s="61"/>
    </row>
    <row r="110" spans="1:13" s="41" customFormat="1" ht="15" customHeight="1">
      <c r="A110" s="62"/>
      <c r="B110" s="63"/>
      <c r="M110" s="61"/>
    </row>
    <row r="111" spans="1:13" s="41" customFormat="1" ht="15" customHeight="1">
      <c r="A111" s="62"/>
      <c r="B111" s="63"/>
      <c r="M111" s="61"/>
    </row>
    <row r="112" spans="1:13" s="41" customFormat="1" ht="15" customHeight="1">
      <c r="A112" s="62"/>
      <c r="B112" s="63"/>
      <c r="M112" s="61"/>
    </row>
    <row r="113" spans="1:13" s="41" customFormat="1" ht="15" customHeight="1">
      <c r="A113" s="62"/>
      <c r="B113" s="63"/>
      <c r="M113" s="61"/>
    </row>
    <row r="114" spans="1:13" s="41" customFormat="1" ht="15" customHeight="1">
      <c r="A114" s="62"/>
      <c r="B114" s="63"/>
      <c r="M114" s="61"/>
    </row>
    <row r="115" spans="1:13" s="41" customFormat="1" ht="15" customHeight="1">
      <c r="A115" s="62"/>
      <c r="B115" s="63"/>
      <c r="M115" s="61"/>
    </row>
    <row r="116" spans="1:13" s="41" customFormat="1" ht="15" customHeight="1">
      <c r="A116" s="62"/>
      <c r="B116" s="63"/>
      <c r="M116" s="61"/>
    </row>
    <row r="117" spans="1:13" s="41" customFormat="1" ht="15" customHeight="1">
      <c r="A117" s="62"/>
      <c r="B117" s="63"/>
      <c r="M117" s="61"/>
    </row>
    <row r="118" spans="1:13" s="41" customFormat="1" ht="15" customHeight="1">
      <c r="A118" s="62"/>
      <c r="B118" s="63"/>
      <c r="M118" s="61"/>
    </row>
    <row r="119" spans="1:13" s="41" customFormat="1" ht="15" customHeight="1">
      <c r="A119" s="62"/>
      <c r="B119" s="63"/>
      <c r="M119" s="61"/>
    </row>
    <row r="120" spans="1:13" s="41" customFormat="1" ht="15" customHeight="1">
      <c r="A120" s="62"/>
      <c r="B120" s="63"/>
      <c r="M120" s="61"/>
    </row>
    <row r="121" spans="1:13" s="41" customFormat="1" ht="15" customHeight="1">
      <c r="A121" s="62"/>
      <c r="B121" s="63"/>
      <c r="M121" s="61"/>
    </row>
    <row r="122" spans="1:13" s="41" customFormat="1" ht="15" customHeight="1">
      <c r="A122" s="62"/>
      <c r="B122" s="63"/>
      <c r="M122" s="61"/>
    </row>
    <row r="123" spans="1:13" s="41" customFormat="1" ht="15" customHeight="1">
      <c r="A123" s="62"/>
      <c r="B123" s="63"/>
      <c r="M123" s="61"/>
    </row>
    <row r="124" spans="1:13" s="41" customFormat="1" ht="15" customHeight="1">
      <c r="A124" s="62"/>
      <c r="B124" s="63"/>
      <c r="M124" s="61"/>
    </row>
    <row r="125" spans="1:13" s="41" customFormat="1" ht="15" customHeight="1">
      <c r="A125" s="62"/>
      <c r="B125" s="63"/>
      <c r="M125" s="61"/>
    </row>
    <row r="126" spans="1:13" s="41" customFormat="1" ht="15" customHeight="1">
      <c r="A126" s="62"/>
      <c r="B126" s="63"/>
      <c r="M126" s="61"/>
    </row>
    <row r="127" spans="1:13" s="41" customFormat="1" ht="15" customHeight="1">
      <c r="A127" s="62"/>
      <c r="B127" s="63"/>
      <c r="M127" s="61"/>
    </row>
    <row r="128" spans="1:13" s="41" customFormat="1" ht="15" customHeight="1">
      <c r="A128" s="62"/>
      <c r="B128" s="63"/>
      <c r="M128" s="61"/>
    </row>
    <row r="129" spans="1:13" s="41" customFormat="1" ht="15" customHeight="1">
      <c r="A129" s="62"/>
      <c r="B129" s="63"/>
      <c r="M129" s="61"/>
    </row>
    <row r="130" spans="1:13" s="41" customFormat="1" ht="15" customHeight="1">
      <c r="A130" s="62"/>
      <c r="B130" s="63"/>
      <c r="M130" s="61"/>
    </row>
    <row r="131" spans="1:13" s="41" customFormat="1" ht="15" customHeight="1">
      <c r="A131" s="62"/>
      <c r="B131" s="63"/>
      <c r="M131" s="61"/>
    </row>
    <row r="132" spans="1:13" s="41" customFormat="1" ht="15" customHeight="1">
      <c r="A132" s="62"/>
      <c r="B132" s="63"/>
      <c r="M132" s="61"/>
    </row>
    <row r="133" spans="1:13" s="41" customFormat="1" ht="15" customHeight="1">
      <c r="A133" s="62"/>
      <c r="B133" s="63"/>
      <c r="M133" s="61"/>
    </row>
    <row r="134" spans="1:13" s="41" customFormat="1" ht="15" customHeight="1">
      <c r="A134" s="62"/>
      <c r="B134" s="63"/>
      <c r="M134" s="61"/>
    </row>
    <row r="135" spans="1:13" s="41" customFormat="1" ht="15" customHeight="1">
      <c r="A135" s="62"/>
      <c r="B135" s="63"/>
      <c r="M135" s="61"/>
    </row>
    <row r="136" spans="1:13" s="41" customFormat="1" ht="15" customHeight="1">
      <c r="A136" s="62"/>
      <c r="B136" s="63"/>
      <c r="M136" s="61"/>
    </row>
    <row r="137" spans="1:13" s="41" customFormat="1" ht="15" customHeight="1">
      <c r="A137" s="62"/>
      <c r="B137" s="63"/>
      <c r="M137" s="61"/>
    </row>
    <row r="138" spans="1:13" s="41" customFormat="1" ht="15" customHeight="1">
      <c r="A138" s="62"/>
      <c r="B138" s="63"/>
      <c r="M138" s="61"/>
    </row>
    <row r="139" spans="1:13" s="41" customFormat="1" ht="15" customHeight="1">
      <c r="A139" s="62"/>
      <c r="B139" s="63"/>
      <c r="M139" s="61"/>
    </row>
    <row r="140" spans="1:13" s="41" customFormat="1" ht="15" customHeight="1">
      <c r="A140" s="62"/>
      <c r="B140" s="63"/>
      <c r="M140" s="61"/>
    </row>
    <row r="141" spans="1:13" s="41" customFormat="1" ht="15" customHeight="1">
      <c r="A141" s="62"/>
      <c r="B141" s="63"/>
      <c r="M141" s="61"/>
    </row>
    <row r="142" spans="1:13" s="41" customFormat="1" ht="15" customHeight="1">
      <c r="A142" s="62"/>
      <c r="B142" s="63"/>
      <c r="M142" s="61"/>
    </row>
    <row r="143" spans="1:13" s="41" customFormat="1" ht="15" customHeight="1">
      <c r="A143" s="62"/>
      <c r="B143" s="63"/>
      <c r="M143" s="61"/>
    </row>
    <row r="144" spans="1:13" s="41" customFormat="1" ht="15" customHeight="1">
      <c r="A144" s="62"/>
      <c r="B144" s="63"/>
      <c r="M144" s="61"/>
    </row>
    <row r="145" spans="1:13" s="41" customFormat="1" ht="15" customHeight="1">
      <c r="A145" s="62"/>
      <c r="B145" s="63"/>
      <c r="M145" s="61"/>
    </row>
    <row r="146" spans="1:13" s="41" customFormat="1" ht="15" customHeight="1">
      <c r="A146" s="62"/>
      <c r="B146" s="63"/>
      <c r="M146" s="61"/>
    </row>
    <row r="147" spans="1:13" s="41" customFormat="1" ht="15" customHeight="1">
      <c r="A147" s="62"/>
      <c r="B147" s="63"/>
      <c r="M147" s="61"/>
    </row>
    <row r="148" spans="1:13" s="41" customFormat="1" ht="15" customHeight="1">
      <c r="A148" s="62"/>
      <c r="B148" s="63"/>
      <c r="M148" s="61"/>
    </row>
    <row r="149" spans="1:13" s="41" customFormat="1" ht="15" customHeight="1">
      <c r="A149" s="62"/>
      <c r="B149" s="63"/>
      <c r="M149" s="61"/>
    </row>
    <row r="150" spans="1:13" s="41" customFormat="1" ht="15" customHeight="1">
      <c r="A150" s="62"/>
      <c r="B150" s="63"/>
      <c r="M150" s="61"/>
    </row>
    <row r="151" spans="1:13" s="41" customFormat="1" ht="15" customHeight="1">
      <c r="A151" s="62"/>
      <c r="B151" s="63"/>
      <c r="M151" s="61"/>
    </row>
    <row r="152" spans="1:13" s="41" customFormat="1" ht="15" customHeight="1">
      <c r="A152" s="62"/>
      <c r="B152" s="63"/>
      <c r="M152" s="61"/>
    </row>
    <row r="153" spans="1:13" s="41" customFormat="1" ht="15" customHeight="1">
      <c r="A153" s="62"/>
      <c r="B153" s="63"/>
      <c r="M153" s="61"/>
    </row>
    <row r="154" spans="1:13" s="41" customFormat="1" ht="15" customHeight="1">
      <c r="A154" s="62"/>
      <c r="B154" s="63"/>
      <c r="M154" s="61"/>
    </row>
    <row r="155" spans="1:13" s="41" customFormat="1" ht="15" customHeight="1">
      <c r="A155" s="62"/>
      <c r="B155" s="63"/>
      <c r="M155" s="61"/>
    </row>
    <row r="156" spans="1:13" s="41" customFormat="1" ht="15" customHeight="1">
      <c r="A156" s="62"/>
      <c r="B156" s="63"/>
      <c r="M156" s="61"/>
    </row>
    <row r="157" spans="1:13" s="41" customFormat="1" ht="15" customHeight="1">
      <c r="A157" s="62"/>
      <c r="B157" s="63"/>
      <c r="M157" s="61"/>
    </row>
    <row r="158" spans="1:13" s="41" customFormat="1" ht="15" customHeight="1">
      <c r="A158" s="62"/>
      <c r="B158" s="63"/>
      <c r="M158" s="61"/>
    </row>
    <row r="159" spans="1:13" s="41" customFormat="1" ht="15" customHeight="1">
      <c r="A159" s="62"/>
      <c r="B159" s="63"/>
      <c r="M159" s="61"/>
    </row>
    <row r="160" spans="1:13" s="41" customFormat="1" ht="15" customHeight="1">
      <c r="A160" s="62"/>
      <c r="B160" s="63"/>
      <c r="M160" s="61"/>
    </row>
    <row r="161" spans="1:13" s="41" customFormat="1" ht="15" customHeight="1">
      <c r="A161" s="62"/>
      <c r="B161" s="63"/>
      <c r="M161" s="61"/>
    </row>
    <row r="162" spans="1:13" s="41" customFormat="1" ht="15" customHeight="1">
      <c r="A162" s="62"/>
      <c r="B162" s="63"/>
      <c r="M162" s="61"/>
    </row>
    <row r="163" spans="1:13" s="41" customFormat="1" ht="15" customHeight="1">
      <c r="A163" s="62"/>
      <c r="B163" s="63"/>
      <c r="M163" s="61"/>
    </row>
    <row r="164" spans="1:13" s="41" customFormat="1" ht="15" customHeight="1">
      <c r="A164" s="62"/>
      <c r="B164" s="63"/>
      <c r="M164" s="61"/>
    </row>
    <row r="165" spans="1:13" s="41" customFormat="1" ht="15" customHeight="1">
      <c r="A165" s="62"/>
      <c r="B165" s="63"/>
      <c r="M165" s="61"/>
    </row>
    <row r="166" spans="1:13" s="41" customFormat="1" ht="15" customHeight="1">
      <c r="A166" s="62"/>
      <c r="B166" s="63"/>
      <c r="M166" s="61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="85" zoomScaleNormal="85" workbookViewId="0" topLeftCell="A13">
      <selection activeCell="F38" sqref="F38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6.7109375" style="0" customWidth="1"/>
    <col min="5" max="5" width="4.8515625" style="0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9" t="s">
        <v>21</v>
      </c>
      <c r="B1" s="9"/>
      <c r="C1" s="9"/>
      <c r="D1" s="9"/>
      <c r="E1" s="9"/>
      <c r="F1" s="9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22</v>
      </c>
      <c r="B3" s="1" t="s">
        <v>4</v>
      </c>
      <c r="C3" s="2" t="s">
        <v>5</v>
      </c>
      <c r="D3" s="9" t="s">
        <v>18</v>
      </c>
      <c r="E3" s="9"/>
      <c r="F3" s="9" t="s">
        <v>19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5" customHeight="1">
      <c r="A4" s="2">
        <f>RANK(C4,C$4:C$57,1)</f>
        <v>1</v>
      </c>
      <c r="B4" s="1" t="str">
        <f>'Durchgangszeiten(Eingabe)'!A29</f>
        <v>Birgit Gruber – Martina Kaufmann – Wolfgang Schwarz</v>
      </c>
      <c r="C4" s="12">
        <f>D4+F4</f>
        <v>0.00031018518518521887</v>
      </c>
      <c r="D4" s="12">
        <f>'Durchgangszeiten(Eingabe)'!F29-'Durchgangszeiten(Eingabe)'!$B$3-'Durchgangszeiten(Eingabe)'!D29</f>
        <v>0.00020601851851853592</v>
      </c>
      <c r="E4" s="2">
        <f>RANK(D4,D$4:D$57,1)</f>
        <v>2</v>
      </c>
      <c r="F4" s="12">
        <f>'Durchgangszeiten(Eingabe)'!J29-'Durchgangszeiten(Eingabe)'!H29</f>
        <v>0.00010416666666668295</v>
      </c>
      <c r="G4" s="2">
        <f>RANK(F4,F$4:F$57,1)</f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7" ht="15" customHeight="1">
      <c r="A5" s="2">
        <f>RANK(C5,C$4:C$57,1)</f>
        <v>2</v>
      </c>
      <c r="B5" s="1" t="str">
        <f>'Durchgangszeiten(Eingabe)'!A5</f>
        <v>Mannermann</v>
      </c>
      <c r="C5" s="12">
        <f>D5+F5</f>
        <v>0.0007291666666667806</v>
      </c>
      <c r="D5" s="12">
        <f>'Durchgangszeiten(Eingabe)'!F5-'Durchgangszeiten(Eingabe)'!$B$3-'Durchgangszeiten(Eingabe)'!D5</f>
        <v>0.0005439814814814925</v>
      </c>
      <c r="E5" s="2">
        <f>RANK(D5,D$4:D$57,1)</f>
        <v>4</v>
      </c>
      <c r="F5" s="12">
        <f>'Durchgangszeiten(Eingabe)'!J5-'Durchgangszeiten(Eingabe)'!H5</f>
        <v>0.00018518518518528815</v>
      </c>
      <c r="G5" s="2">
        <f>RANK(F5,F$4:F$57,1)</f>
        <v>7</v>
      </c>
    </row>
    <row r="6" spans="1:21" s="1" customFormat="1" ht="15" customHeight="1">
      <c r="A6" s="2">
        <f>RANK(C6,C$4:C$57,1)</f>
        <v>3</v>
      </c>
      <c r="B6" s="1" t="str">
        <f>'Durchgangszeiten(Eingabe)'!A17</f>
        <v>Franz Heily</v>
      </c>
      <c r="C6" s="12">
        <f>D6+F6</f>
        <v>0.0008101851851851638</v>
      </c>
      <c r="D6" s="12">
        <f>'Durchgangszeiten(Eingabe)'!F17-'Durchgangszeiten(Eingabe)'!$B$3-'Durchgangszeiten(Eingabe)'!D17</f>
        <v>0.0006134259259258368</v>
      </c>
      <c r="E6" s="2">
        <f>RANK(D6,D$4:D$57,1)</f>
        <v>5</v>
      </c>
      <c r="F6" s="12">
        <f>'Durchgangszeiten(Eingabe)'!J17-'Durchgangszeiten(Eingabe)'!H17</f>
        <v>0.00019675925925932702</v>
      </c>
      <c r="G6" s="2">
        <f>RANK(F6,F$4:F$57,1)</f>
        <v>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>RANK(C7,C$4:C$57,1)</f>
        <v>4</v>
      </c>
      <c r="B7" s="1" t="str">
        <f>'Durchgangszeiten(Eingabe)'!A11</f>
        <v>Martin Keiml</v>
      </c>
      <c r="C7" s="12">
        <f>D7+F7</f>
        <v>0.0009143518518518468</v>
      </c>
      <c r="D7" s="12">
        <f>'Durchgangszeiten(Eingabe)'!F11-'Durchgangszeiten(Eingabe)'!$B$3-'Durchgangszeiten(Eingabe)'!D11</f>
        <v>0.0007523148148148584</v>
      </c>
      <c r="E7" s="2">
        <f>RANK(D7,D$4:D$57,1)</f>
        <v>7</v>
      </c>
      <c r="F7" s="12">
        <f>'Durchgangszeiten(Eingabe)'!J11-'Durchgangszeiten(Eingabe)'!H11</f>
        <v>0.00016203703703698835</v>
      </c>
      <c r="G7" s="2">
        <f>RANK(F7,F$4:F$57,1)</f>
        <v>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>RANK(C8,C$4:C$57,1)</f>
        <v>5</v>
      </c>
      <c r="B8" s="1" t="str">
        <f>'Durchgangszeiten(Eingabe)'!A33</f>
        <v>Julia Jani – Bernd Mayr – Hanna Mayr</v>
      </c>
      <c r="C8" s="12">
        <f>D8+F8</f>
        <v>0.0009143518518519578</v>
      </c>
      <c r="D8" s="12">
        <f>'Durchgangszeiten(Eingabe)'!F33-'Durchgangszeiten(Eingabe)'!$B$3-'Durchgangszeiten(Eingabe)'!D33</f>
        <v>0.0001388888888889106</v>
      </c>
      <c r="E8" s="2">
        <f>RANK(D8,D$4:D$57,1)</f>
        <v>1</v>
      </c>
      <c r="F8" s="12">
        <f>'Durchgangszeiten(Eingabe)'!J33-'Durchgangszeiten(Eingabe)'!H33</f>
        <v>0.0007754629629630472</v>
      </c>
      <c r="G8" s="2">
        <f>RANK(F8,F$4:F$57,1)</f>
        <v>40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>RANK(C9,C$4:C$57,1)</f>
        <v>6</v>
      </c>
      <c r="B9" s="1" t="str">
        <f>'Durchgangszeiten(Eingabe)'!A22</f>
        <v>Matthias Doubek</v>
      </c>
      <c r="C9" s="12">
        <f>D9+F9</f>
        <v>0.000936342592592565</v>
      </c>
      <c r="D9" s="12">
        <f>'Durchgangszeiten(Eingabe)'!F22-'Durchgangszeiten(Eingabe)'!$B$3-'Durchgangszeiten(Eingabe)'!D22</f>
        <v>0.0004618055555555278</v>
      </c>
      <c r="E9" s="2">
        <f>RANK(D9,D$4:D$57,1)</f>
        <v>3</v>
      </c>
      <c r="F9" s="12">
        <f>'Durchgangszeiten(Eingabe)'!J22-'Durchgangszeiten(Eingabe)'!H22</f>
        <v>0.0004745370370370372</v>
      </c>
      <c r="G9" s="2">
        <f>RANK(F9,F$4:F$57,1)</f>
        <v>30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>RANK(C10,C$4:C$57,1)</f>
        <v>7</v>
      </c>
      <c r="B10" s="1" t="str">
        <f>'Durchgangszeiten(Eingabe)'!A36</f>
        <v>Martin Reininger</v>
      </c>
      <c r="C10" s="12">
        <f>D10+F10</f>
        <v>0.00099537037037023</v>
      </c>
      <c r="D10" s="12">
        <f>'Durchgangszeiten(Eingabe)'!F36-'Durchgangszeiten(Eingabe)'!$B$3-'Durchgangszeiten(Eingabe)'!D36</f>
        <v>0.0008680555555554692</v>
      </c>
      <c r="E10" s="2">
        <f>RANK(D10,D$4:D$57,1)</f>
        <v>11</v>
      </c>
      <c r="F10" s="12">
        <f>'Durchgangszeiten(Eingabe)'!J36-'Durchgangszeiten(Eingabe)'!H36</f>
        <v>0.0001273148148147607</v>
      </c>
      <c r="G10" s="2">
        <f>RANK(F10,F$4:F$57,1)</f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>RANK(C11,C$4:C$57,1)</f>
        <v>8</v>
      </c>
      <c r="B11" s="1" t="str">
        <f>'Durchgangszeiten(Eingabe)'!A6</f>
        <v>theoretiker</v>
      </c>
      <c r="C11" s="12">
        <f>D11+F11</f>
        <v>0.0010648148148147962</v>
      </c>
      <c r="D11" s="12">
        <f>'Durchgangszeiten(Eingabe)'!F6-'Durchgangszeiten(Eingabe)'!$B$3-'Durchgangszeiten(Eingabe)'!D6</f>
        <v>0.0007407407407407085</v>
      </c>
      <c r="E11" s="2">
        <f>RANK(D11,D$4:D$57,1)</f>
        <v>6</v>
      </c>
      <c r="F11" s="12">
        <f>'Durchgangszeiten(Eingabe)'!J6-'Durchgangszeiten(Eingabe)'!H6</f>
        <v>0.0003240740740740877</v>
      </c>
      <c r="G11" s="2">
        <f>RANK(F11,F$4:F$57,1)</f>
        <v>18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7" ht="15" customHeight="1">
      <c r="A12" s="2">
        <f>RANK(C12,C$4:C$57,1)</f>
        <v>9</v>
      </c>
      <c r="B12" s="1" t="str">
        <f>'Durchgangszeiten(Eingabe)'!A26</f>
        <v>Alexander Heili</v>
      </c>
      <c r="C12" s="12">
        <f>D12+F12</f>
        <v>0.0010995370370370239</v>
      </c>
      <c r="D12" s="12">
        <f>'Durchgangszeiten(Eingabe)'!F26-'Durchgangszeiten(Eingabe)'!$B$3-'Durchgangszeiten(Eingabe)'!D26</f>
        <v>0.0008564814814814303</v>
      </c>
      <c r="E12" s="2">
        <f>RANK(D12,D$4:D$57,1)</f>
        <v>10</v>
      </c>
      <c r="F12" s="12">
        <f>'Durchgangszeiten(Eingabe)'!J26-'Durchgangszeiten(Eingabe)'!H26</f>
        <v>0.00024305555555559355</v>
      </c>
      <c r="G12" s="2">
        <f>RANK(F12,F$4:F$57,1)</f>
        <v>11</v>
      </c>
    </row>
    <row r="13" spans="1:21" s="1" customFormat="1" ht="15" customHeight="1">
      <c r="A13" s="2">
        <f>RANK(C13,C$4:C$57,1)</f>
        <v>10</v>
      </c>
      <c r="B13" s="1" t="str">
        <f>'Durchgangszeiten(Eingabe)'!A30</f>
        <v>Roland Rubick</v>
      </c>
      <c r="C13" s="12">
        <f>D13+F13</f>
        <v>0.0011226851851852127</v>
      </c>
      <c r="D13" s="12">
        <f>'Durchgangszeiten(Eingabe)'!F30-'Durchgangszeiten(Eingabe)'!$B$3-'Durchgangszeiten(Eingabe)'!D30</f>
        <v>0.001076388888888835</v>
      </c>
      <c r="E13" s="2">
        <f>RANK(D13,D$4:D$57,1)</f>
        <v>22</v>
      </c>
      <c r="F13" s="12">
        <f>'Durchgangszeiten(Eingabe)'!J30-'Durchgangszeiten(Eingabe)'!H30</f>
        <v>4.629629629637755E-05</v>
      </c>
      <c r="G13" s="2">
        <f>RANK(F13,F$4:F$57,1)</f>
        <v>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>RANK(C14,C$4:C$57,1)</f>
        <v>11</v>
      </c>
      <c r="B14" s="1" t="str">
        <f>'Durchgangszeiten(Eingabe)'!A10</f>
        <v>Rainer Egretzberger</v>
      </c>
      <c r="C14" s="12">
        <f>D14+F14</f>
        <v>0.001130787037037062</v>
      </c>
      <c r="D14" s="12">
        <f>'Durchgangszeiten(Eingabe)'!F10-'Durchgangszeiten(Eingabe)'!$B$3-'Durchgangszeiten(Eingabe)'!D10</f>
        <v>0.0008761574074074296</v>
      </c>
      <c r="E14" s="2">
        <f>RANK(D14,D$4:D$57,1)</f>
        <v>12</v>
      </c>
      <c r="F14" s="12">
        <f>'Durchgangszeiten(Eingabe)'!J10-'Durchgangszeiten(Eingabe)'!H10</f>
        <v>0.0002546296296296324</v>
      </c>
      <c r="G14" s="2">
        <f>RANK(F14,F$4:F$57,1)</f>
        <v>12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7" ht="15" customHeight="1">
      <c r="A15" s="2">
        <f>RANK(C15,C$4:C$57,1)</f>
        <v>12</v>
      </c>
      <c r="B15" s="1" t="str">
        <f>'Durchgangszeiten(Eingabe)'!A27</f>
        <v>Harald Kaufmann</v>
      </c>
      <c r="C15" s="12">
        <f>D15+F15</f>
        <v>0.0011319444444444215</v>
      </c>
      <c r="D15" s="12">
        <f>'Durchgangszeiten(Eingabe)'!F27-'Durchgangszeiten(Eingabe)'!$B$3-'Durchgangszeiten(Eingabe)'!D27</f>
        <v>0.000796296296296295</v>
      </c>
      <c r="E15" s="2">
        <f>RANK(D15,D$4:D$57,1)</f>
        <v>9</v>
      </c>
      <c r="F15" s="12">
        <f>'Durchgangszeiten(Eingabe)'!J27-'Durchgangszeiten(Eingabe)'!H27</f>
        <v>0.0003356481481481266</v>
      </c>
      <c r="G15" s="2">
        <f>RANK(F15,F$4:F$57,1)</f>
        <v>19</v>
      </c>
    </row>
    <row r="16" spans="1:21" s="1" customFormat="1" ht="15" customHeight="1">
      <c r="A16" s="2">
        <f>RANK(C16,C$4:C$57,1)</f>
        <v>13</v>
      </c>
      <c r="B16" s="1" t="str">
        <f>'Durchgangszeiten(Eingabe)'!A23</f>
        <v>Tanja Neubauer</v>
      </c>
      <c r="C16" s="12">
        <f>D16+F16</f>
        <v>0.001133101851851781</v>
      </c>
      <c r="D16" s="12">
        <f>'Durchgangszeiten(Eingabe)'!F23-'Durchgangszeiten(Eingabe)'!$B$3-'Durchgangszeiten(Eingabe)'!D23</f>
        <v>0.0009143518518518468</v>
      </c>
      <c r="E16" s="2">
        <f>RANK(D16,D$4:D$57,1)</f>
        <v>16</v>
      </c>
      <c r="F16" s="12">
        <f>'Durchgangszeiten(Eingabe)'!J23-'Durchgangszeiten(Eingabe)'!H23</f>
        <v>0.00021874999999993427</v>
      </c>
      <c r="G16" s="2">
        <f>RANK(F16,F$4:F$57,1)</f>
        <v>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2">
        <f>RANK(C17,C$4:C$57,1)</f>
        <v>14</v>
      </c>
      <c r="B17" s="1" t="str">
        <f>'Durchgangszeiten(Eingabe)'!A9</f>
        <v>Paolo Richter</v>
      </c>
      <c r="C17" s="12">
        <f>D17+F17</f>
        <v>0.0012268518518518956</v>
      </c>
      <c r="D17" s="12">
        <f>'Durchgangszeiten(Eingabe)'!F9-'Durchgangszeiten(Eingabe)'!$B$3-'Durchgangszeiten(Eingabe)'!D9</f>
        <v>0.0009490740740740744</v>
      </c>
      <c r="E17" s="2">
        <f>RANK(D17,D$4:D$57,1)</f>
        <v>17</v>
      </c>
      <c r="F17" s="12">
        <f>'Durchgangszeiten(Eingabe)'!J9-'Durchgangszeiten(Eingabe)'!H9</f>
        <v>0.0002777777777778212</v>
      </c>
      <c r="G17" s="2">
        <f>RANK(F17,F$4:F$57,1)</f>
        <v>13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>RANK(C18,C$4:C$57,1)</f>
        <v>14</v>
      </c>
      <c r="B18" s="1" t="str">
        <f>'Durchgangszeiten(Eingabe)'!A8</f>
        <v>Anja Bröcker</v>
      </c>
      <c r="C18" s="12">
        <f>D18+F18</f>
        <v>0.0012268518518518956</v>
      </c>
      <c r="D18" s="12">
        <f>'Durchgangszeiten(Eingabe)'!F8-'Durchgangszeiten(Eingabe)'!$B$3-'Durchgangszeiten(Eingabe)'!D8</f>
        <v>0.0008796296296296191</v>
      </c>
      <c r="E18" s="2">
        <f>RANK(D18,D$4:D$57,1)</f>
        <v>13</v>
      </c>
      <c r="F18" s="12">
        <f>'Durchgangszeiten(Eingabe)'!J8-'Durchgangszeiten(Eingabe)'!H8</f>
        <v>0.0003472222222222765</v>
      </c>
      <c r="G18" s="2">
        <f>RANK(F18,F$4:F$57,1)</f>
        <v>21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7" ht="15" customHeight="1">
      <c r="A19" s="2">
        <f>RANK(C19,C$4:C$57,1)</f>
        <v>16</v>
      </c>
      <c r="B19" s="1" t="str">
        <f>'Durchgangszeiten(Eingabe)'!A48</f>
        <v>Christina Pach</v>
      </c>
      <c r="C19" s="12">
        <f>D19+F19</f>
        <v>0.0012384259259259345</v>
      </c>
      <c r="D19" s="12">
        <f>'Durchgangszeiten(Eingabe)'!F48-'Durchgangszeiten(Eingabe)'!$B$3-'Durchgangszeiten(Eingabe)'!D48</f>
        <v>0.0011111111111110628</v>
      </c>
      <c r="E19" s="2">
        <f>RANK(D19,D$4:D$57,1)</f>
        <v>26</v>
      </c>
      <c r="F19" s="12">
        <f>'Durchgangszeiten(Eingabe)'!J48-'Durchgangszeiten(Eingabe)'!H48</f>
        <v>0.00012731481481487172</v>
      </c>
      <c r="G19" s="2">
        <f>RANK(F19,F$4:F$57,1)</f>
        <v>5</v>
      </c>
    </row>
    <row r="20" spans="1:21" s="1" customFormat="1" ht="15" customHeight="1">
      <c r="A20" s="2">
        <f>RANK(C20,C$4:C$57,1)</f>
        <v>17</v>
      </c>
      <c r="B20" s="1" t="str">
        <f>'Durchgangszeiten(Eingabe)'!A24</f>
        <v>Thomas Gössl</v>
      </c>
      <c r="C20" s="12">
        <f>D20+F20</f>
        <v>0.0013067129629630303</v>
      </c>
      <c r="D20" s="12">
        <f>'Durchgangszeiten(Eingabe)'!F24-'Durchgangszeiten(Eingabe)'!$B$3-'Durchgangszeiten(Eingabe)'!D24</f>
        <v>0.0007627314814815378</v>
      </c>
      <c r="E20" s="2">
        <f>RANK(D20,D$4:D$57,1)</f>
        <v>8</v>
      </c>
      <c r="F20" s="12">
        <f>'Durchgangszeiten(Eingabe)'!J24-'Durchgangszeiten(Eingabe)'!H24</f>
        <v>0.0005439814814814925</v>
      </c>
      <c r="G20" s="2">
        <f>RANK(F20,F$4:F$57,1)</f>
        <v>33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" customFormat="1" ht="15" customHeight="1">
      <c r="A21" s="2">
        <f>RANK(C21,C$4:C$57,1)</f>
        <v>18</v>
      </c>
      <c r="B21" s="1" t="str">
        <f>'Durchgangszeiten(Eingabe)'!A14</f>
        <v>Robert Kittenberger</v>
      </c>
      <c r="C21" s="12">
        <f>D21+F21</f>
        <v>0.0013194444444445397</v>
      </c>
      <c r="D21" s="12">
        <f>'Durchgangszeiten(Eingabe)'!F14-'Durchgangszeiten(Eingabe)'!$B$3-'Durchgangszeiten(Eingabe)'!D14</f>
        <v>0.0009027777777778079</v>
      </c>
      <c r="E21" s="2">
        <f>RANK(D21,D$4:D$57,1)</f>
        <v>14</v>
      </c>
      <c r="F21" s="12">
        <f>'Durchgangszeiten(Eingabe)'!J14-'Durchgangszeiten(Eingabe)'!H14</f>
        <v>0.0004166666666667318</v>
      </c>
      <c r="G21" s="2">
        <f>RANK(F21,F$4:F$57,1)</f>
        <v>25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" customFormat="1" ht="15" customHeight="1">
      <c r="A22" s="2">
        <f>RANK(C22,C$4:C$57,1)</f>
        <v>19</v>
      </c>
      <c r="B22" s="1" t="str">
        <f>'Durchgangszeiten(Eingabe)'!A7</f>
        <v>Jürgen Haiderer</v>
      </c>
      <c r="C22" s="12">
        <f>D22+F22</f>
        <v>0.0013310185185184675</v>
      </c>
      <c r="D22" s="12">
        <f>'Durchgangszeiten(Eingabe)'!F7-'Durchgangszeiten(Eingabe)'!$B$3-'Durchgangszeiten(Eingabe)'!D7</f>
        <v>0.0009606481481481133</v>
      </c>
      <c r="E22" s="2">
        <f>RANK(D22,D$4:D$57,1)</f>
        <v>18</v>
      </c>
      <c r="F22" s="12">
        <f>'Durchgangszeiten(Eingabe)'!J7-'Durchgangszeiten(Eingabe)'!H7</f>
        <v>0.00037037037037035425</v>
      </c>
      <c r="G22" s="2">
        <f>RANK(F22,F$4:F$57,1)</f>
        <v>22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>RANK(C23,C$4:C$57,1)</f>
        <v>20</v>
      </c>
      <c r="B23" s="1" t="str">
        <f>'Durchgangszeiten(Eingabe)'!A25</f>
        <v>Klaus Kaiser</v>
      </c>
      <c r="C23" s="12">
        <f>D23+F23</f>
        <v>0.0013645833333333357</v>
      </c>
      <c r="D23" s="12">
        <f>'Durchgangszeiten(Eingabe)'!F25-'Durchgangszeiten(Eingabe)'!$B$3-'Durchgangszeiten(Eingabe)'!D25</f>
        <v>0.0009131944444444873</v>
      </c>
      <c r="E23" s="2">
        <f>RANK(D23,D$4:D$57,1)</f>
        <v>15</v>
      </c>
      <c r="F23" s="12">
        <f>'Durchgangszeiten(Eingabe)'!J25-'Durchgangszeiten(Eingabe)'!H25</f>
        <v>0.00045138888888884843</v>
      </c>
      <c r="G23" s="2">
        <f>RANK(F23,F$4:F$57,1)</f>
        <v>29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7" ht="15" customHeight="1">
      <c r="A24" s="2">
        <f>RANK(C24,C$4:C$57,1)</f>
        <v>21</v>
      </c>
      <c r="B24" s="1" t="str">
        <f>'Durchgangszeiten(Eingabe)'!A19</f>
        <v>Bernd Höfinger</v>
      </c>
      <c r="C24" s="12">
        <f>D24+F24</f>
        <v>0.0013657407407406952</v>
      </c>
      <c r="D24" s="12">
        <f>'Durchgangszeiten(Eingabe)'!F19-'Durchgangszeiten(Eingabe)'!$B$3-'Durchgangszeiten(Eingabe)'!D19</f>
        <v>0.0010648148148147962</v>
      </c>
      <c r="E24" s="2">
        <f>RANK(D24,D$4:D$57,1)</f>
        <v>20</v>
      </c>
      <c r="F24" s="12">
        <f>'Durchgangszeiten(Eingabe)'!J19-'Durchgangszeiten(Eingabe)'!H19</f>
        <v>0.00030092592592589895</v>
      </c>
      <c r="G24" s="2">
        <f>RANK(F24,F$4:F$57,1)</f>
        <v>14</v>
      </c>
    </row>
    <row r="25" spans="1:7" ht="15" customHeight="1">
      <c r="A25" s="2">
        <f>RANK(C25,C$4:C$57,1)</f>
        <v>22</v>
      </c>
      <c r="B25" s="1" t="str">
        <f>'Durchgangszeiten(Eingabe)'!A28</f>
        <v>Oliver Rous</v>
      </c>
      <c r="C25" s="12">
        <f>D25+F25</f>
        <v>0.001388888888888884</v>
      </c>
      <c r="D25" s="12">
        <f>'Durchgangszeiten(Eingabe)'!F28-'Durchgangszeiten(Eingabe)'!$B$3-'Durchgangszeiten(Eingabe)'!D28</f>
        <v>0.001087962962962985</v>
      </c>
      <c r="E25" s="2">
        <f>RANK(D25,D$4:D$57,1)</f>
        <v>23</v>
      </c>
      <c r="F25" s="12">
        <f>'Durchgangszeiten(Eingabe)'!J28-'Durchgangszeiten(Eingabe)'!H28</f>
        <v>0.00030092592592589895</v>
      </c>
      <c r="G25" s="2">
        <f>RANK(F25,F$4:F$57,1)</f>
        <v>14</v>
      </c>
    </row>
    <row r="26" spans="1:7" ht="15" customHeight="1">
      <c r="A26" s="2">
        <f>RANK(C26,C$4:C$57,1)</f>
        <v>23</v>
      </c>
      <c r="B26" s="1" t="str">
        <f>'Durchgangszeiten(Eingabe)'!A43</f>
        <v>Christian Kraus</v>
      </c>
      <c r="C26" s="12">
        <f>D26+F26</f>
        <v>0.0014351851851851505</v>
      </c>
      <c r="D26" s="12">
        <f>'Durchgangszeiten(Eingabe)'!F43-'Durchgangszeiten(Eingabe)'!$B$3-'Durchgangszeiten(Eingabe)'!D43</f>
        <v>0.0010995370370370239</v>
      </c>
      <c r="E26" s="2">
        <f>RANK(D26,D$4:D$57,1)</f>
        <v>25</v>
      </c>
      <c r="F26" s="12">
        <f>'Durchgangszeiten(Eingabe)'!J43-'Durchgangszeiten(Eingabe)'!H43</f>
        <v>0.0003356481481481266</v>
      </c>
      <c r="G26" s="2">
        <f>RANK(F26,F$4:F$57,1)</f>
        <v>19</v>
      </c>
    </row>
    <row r="27" spans="1:21" s="1" customFormat="1" ht="15" customHeight="1">
      <c r="A27" s="2">
        <f>RANK(C27,C$4:C$57,1)</f>
        <v>24</v>
      </c>
      <c r="B27" s="1" t="str">
        <f>'Durchgangszeiten(Eingabe)'!A40</f>
        <v>Jürgen Heger</v>
      </c>
      <c r="C27" s="12">
        <f>D27+F27</f>
        <v>0.0014467592592593004</v>
      </c>
      <c r="D27" s="12">
        <f>'Durchgangszeiten(Eingabe)'!F40-'Durchgangszeiten(Eingabe)'!$B$3-'Durchgangszeiten(Eingabe)'!D40</f>
        <v>0.0012152777777777457</v>
      </c>
      <c r="E27" s="2">
        <f>RANK(D27,D$4:D$57,1)</f>
        <v>29</v>
      </c>
      <c r="F27" s="12">
        <f>'Durchgangszeiten(Eingabe)'!J40-'Durchgangszeiten(Eingabe)'!H40</f>
        <v>0.00023148148148155467</v>
      </c>
      <c r="G27" s="2">
        <f>RANK(F27,F$4:F$57,1)</f>
        <v>10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7" ht="15" customHeight="1">
      <c r="A28" s="2">
        <f>RANK(C28,C$4:C$57,1)</f>
        <v>25</v>
      </c>
      <c r="B28" s="1" t="str">
        <f>'Durchgangszeiten(Eingabe)'!A44</f>
        <v>Dagmar Pfadenhauer</v>
      </c>
      <c r="C28" s="12">
        <f>D28+F28</f>
        <v>0.0014537037037037903</v>
      </c>
      <c r="D28" s="12">
        <f>'Durchgangszeiten(Eingabe)'!F44-'Durchgangszeiten(Eingabe)'!$B$3-'Durchgangszeiten(Eingabe)'!D44</f>
        <v>0.0010254629629630196</v>
      </c>
      <c r="E28" s="2">
        <f>RANK(D28,D$4:D$57,1)</f>
        <v>19</v>
      </c>
      <c r="F28" s="12">
        <f>'Durchgangszeiten(Eingabe)'!J44-'Durchgangszeiten(Eingabe)'!H44</f>
        <v>0.0004282407407407707</v>
      </c>
      <c r="G28" s="2">
        <f>RANK(F28,F$4:F$57,1)</f>
        <v>27</v>
      </c>
    </row>
    <row r="29" spans="1:21" s="1" customFormat="1" ht="15" customHeight="1">
      <c r="A29" s="2">
        <f>RANK(C29,C$4:C$57,1)</f>
        <v>26</v>
      </c>
      <c r="B29" s="1" t="str">
        <f>'Durchgangszeiten(Eingabe)'!A12</f>
        <v>Martin Stumpf</v>
      </c>
      <c r="C29" s="12">
        <f>D29+F29</f>
        <v>0.001493055555555567</v>
      </c>
      <c r="D29" s="12">
        <f>'Durchgangszeiten(Eingabe)'!F12-'Durchgangszeiten(Eingabe)'!$B$3-'Durchgangszeiten(Eingabe)'!D12</f>
        <v>0.0011111111111111738</v>
      </c>
      <c r="E29" s="2">
        <f>RANK(D29,D$4:D$57,1)</f>
        <v>27</v>
      </c>
      <c r="F29" s="12">
        <f>'Durchgangszeiten(Eingabe)'!J12-'Durchgangszeiten(Eingabe)'!H12</f>
        <v>0.00038194444444439313</v>
      </c>
      <c r="G29" s="2">
        <f>RANK(F29,F$4:F$57,1)</f>
        <v>23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>RANK(C30,C$4:C$57,1)</f>
        <v>27</v>
      </c>
      <c r="B30" s="1" t="str">
        <f>'Durchgangszeiten(Eingabe)'!A15</f>
        <v>Christoph Blamauer</v>
      </c>
      <c r="C30" s="12">
        <f>D30+F30</f>
        <v>0.0016087962962962887</v>
      </c>
      <c r="D30" s="12">
        <f>'Durchgangszeiten(Eingabe)'!F15-'Durchgangszeiten(Eingabe)'!$B$3-'Durchgangszeiten(Eingabe)'!D15</f>
        <v>0.001087962962962985</v>
      </c>
      <c r="E30" s="2">
        <f>RANK(D30,D$4:D$57,1)</f>
        <v>23</v>
      </c>
      <c r="F30" s="12">
        <f>'Durchgangszeiten(Eingabe)'!J15-'Durchgangszeiten(Eingabe)'!H15</f>
        <v>0.0005208333333333037</v>
      </c>
      <c r="G30" s="2">
        <f>RANK(F30,F$4:F$57,1)</f>
        <v>31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7" ht="15" customHeight="1">
      <c r="A31" s="2">
        <f>RANK(C31,C$4:C$57,1)</f>
        <v>28</v>
      </c>
      <c r="B31" s="1" t="str">
        <f>'Durchgangszeiten(Eingabe)'!A38</f>
        <v>Kurt Schmidmayer</v>
      </c>
      <c r="C31" s="12">
        <f>D31+F31</f>
        <v>0.0016192129629629681</v>
      </c>
      <c r="D31" s="12">
        <f>'Durchgangszeiten(Eingabe)'!F38-'Durchgangszeiten(Eingabe)'!$B$3-'Durchgangszeiten(Eingabe)'!D38</f>
        <v>0.0015729166666667016</v>
      </c>
      <c r="E31" s="2">
        <f>RANK(D31,D$4:D$57,1)</f>
        <v>38</v>
      </c>
      <c r="F31" s="12">
        <f>'Durchgangszeiten(Eingabe)'!J38-'Durchgangszeiten(Eingabe)'!H38</f>
        <v>4.6296296296266526E-05</v>
      </c>
      <c r="G31" s="2">
        <f>RANK(F31,F$4:F$57,1)</f>
        <v>1</v>
      </c>
    </row>
    <row r="32" spans="1:21" s="1" customFormat="1" ht="15" customHeight="1">
      <c r="A32" s="2">
        <f>RANK(C32,C$4:C$57,1)</f>
        <v>29</v>
      </c>
      <c r="B32" s="1" t="str">
        <f>'Durchgangszeiten(Eingabe)'!A13</f>
        <v>Walter Fasching</v>
      </c>
      <c r="C32" s="12">
        <f>D32+F32</f>
        <v>0.0017083333333333117</v>
      </c>
      <c r="D32" s="12">
        <f>'Durchgangszeiten(Eingabe)'!F13-'Durchgangszeiten(Eingabe)'!$B$3-'Durchgangszeiten(Eingabe)'!D13</f>
        <v>0.0013263888888888076</v>
      </c>
      <c r="E32" s="2">
        <f>RANK(D32,D$4:D$57,1)</f>
        <v>30</v>
      </c>
      <c r="F32" s="12">
        <f>'Durchgangszeiten(Eingabe)'!J13-'Durchgangszeiten(Eingabe)'!H13</f>
        <v>0.00038194444444450415</v>
      </c>
      <c r="G32" s="2">
        <f>RANK(F32,F$4:F$57,1)</f>
        <v>24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5" customHeight="1">
      <c r="A33" s="2">
        <f>RANK(C33,C$4:C$57,1)</f>
        <v>30</v>
      </c>
      <c r="B33" s="1" t="str">
        <f>'Durchgangszeiten(Eingabe)'!A16</f>
        <v>Herbert Tyra</v>
      </c>
      <c r="C33" s="12">
        <f>D33+F33</f>
        <v>0.0017696759259259176</v>
      </c>
      <c r="D33" s="12">
        <f>'Durchgangszeiten(Eingabe)'!F16-'Durchgangszeiten(Eingabe)'!$B$3-'Durchgangszeiten(Eingabe)'!D16</f>
        <v>0.001192129629629557</v>
      </c>
      <c r="E33" s="2">
        <f>RANK(D33,D$4:D$57,1)</f>
        <v>28</v>
      </c>
      <c r="F33" s="12">
        <f>'Durchgangszeiten(Eingabe)'!J16-'Durchgangszeiten(Eingabe)'!H16</f>
        <v>0.0005775462962963607</v>
      </c>
      <c r="G33" s="2">
        <f>RANK(F33,F$4:F$57,1)</f>
        <v>35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" customFormat="1" ht="15" customHeight="1">
      <c r="A34" s="2">
        <f>RANK(C34,C$4:C$57,1)</f>
        <v>31</v>
      </c>
      <c r="B34" s="1" t="str">
        <f>'Durchgangszeiten(Eingabe)'!A21</f>
        <v>Hermann Keiml</v>
      </c>
      <c r="C34" s="12">
        <f>D34+F34</f>
        <v>0.001782407407407427</v>
      </c>
      <c r="D34" s="12">
        <f>'Durchgangszeiten(Eingabe)'!F21-'Durchgangszeiten(Eingabe)'!$B$3-'Durchgangszeiten(Eingabe)'!D21</f>
        <v>0.001481481481481528</v>
      </c>
      <c r="E34" s="2">
        <f>RANK(D34,D$4:D$57,1)</f>
        <v>35</v>
      </c>
      <c r="F34" s="12">
        <f>'Durchgangszeiten(Eingabe)'!J21-'Durchgangszeiten(Eingabe)'!H21</f>
        <v>0.00030092592592589895</v>
      </c>
      <c r="G34" s="2">
        <f>RANK(F34,F$4:F$57,1)</f>
        <v>14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7" ht="15" customHeight="1">
      <c r="A35" s="2">
        <f>RANK(C35,C$4:C$57,1)</f>
        <v>32</v>
      </c>
      <c r="B35" s="1" t="str">
        <f>'Durchgangszeiten(Eingabe)'!A32</f>
        <v>Christoph Poindl</v>
      </c>
      <c r="C35" s="12">
        <f>D35+F35</f>
        <v>0.0018622685185184507</v>
      </c>
      <c r="D35" s="12">
        <f>'Durchgangszeiten(Eingabe)'!F32-'Durchgangszeiten(Eingabe)'!$B$3-'Durchgangszeiten(Eingabe)'!D32</f>
        <v>0.001329861111111108</v>
      </c>
      <c r="E35" s="2">
        <f>RANK(D35,D$4:D$57,1)</f>
        <v>31</v>
      </c>
      <c r="F35" s="12">
        <f>'Durchgangszeiten(Eingabe)'!J32-'Durchgangszeiten(Eingabe)'!H32</f>
        <v>0.0005324074074073426</v>
      </c>
      <c r="G35" s="2">
        <f>RANK(F35,F$4:F$57,1)</f>
        <v>32</v>
      </c>
    </row>
    <row r="36" spans="1:21" s="1" customFormat="1" ht="15" customHeight="1">
      <c r="A36" s="2">
        <f>RANK(C36,C$4:C$57,1)</f>
        <v>33</v>
      </c>
      <c r="B36" s="1" t="str">
        <f>'Durchgangszeiten(Eingabe)'!A20</f>
        <v>Wolfgang Zuser</v>
      </c>
      <c r="C36" s="12">
        <f>D36+F36</f>
        <v>0.0018946759259258483</v>
      </c>
      <c r="D36" s="12">
        <f>'Durchgangszeiten(Eingabe)'!F20-'Durchgangszeiten(Eingabe)'!$B$3-'Durchgangszeiten(Eingabe)'!D20</f>
        <v>0.0014675925925925482</v>
      </c>
      <c r="E36" s="2">
        <f>RANK(D36,D$4:D$57,1)</f>
        <v>34</v>
      </c>
      <c r="F36" s="12">
        <f>'Durchgangszeiten(Eingabe)'!J20-'Durchgangszeiten(Eingabe)'!H20</f>
        <v>0.0004270833333333002</v>
      </c>
      <c r="G36" s="2">
        <f>RANK(F36,F$4:F$57,1)</f>
        <v>26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7" ht="15" customHeight="1">
      <c r="A37" s="2">
        <f>RANK(C37,C$4:C$57,1)</f>
        <v>34</v>
      </c>
      <c r="B37" s="1" t="str">
        <f>'Durchgangszeiten(Eingabe)'!A42</f>
        <v>Gerda Günzel</v>
      </c>
      <c r="C37" s="12">
        <f>D37+F37</f>
        <v>0.0019097222222221877</v>
      </c>
      <c r="D37" s="12">
        <f>'Durchgangszeiten(Eingabe)'!F42-'Durchgangszeiten(Eingabe)'!$B$3-'Durchgangszeiten(Eingabe)'!D42</f>
        <v>0.0010648148148147962</v>
      </c>
      <c r="E37" s="2">
        <f>RANK(D37,D$4:D$57,1)</f>
        <v>20</v>
      </c>
      <c r="F37" s="12">
        <f>'Durchgangszeiten(Eingabe)'!J42-'Durchgangszeiten(Eingabe)'!H42</f>
        <v>0.0008449074074073915</v>
      </c>
      <c r="G37" s="2">
        <f>RANK(F37,F$4:F$57,1)</f>
        <v>43</v>
      </c>
    </row>
    <row r="38" spans="1:7" ht="15" customHeight="1">
      <c r="A38" s="2">
        <f>RANK(C38,C$4:C$57,1)</f>
        <v>37</v>
      </c>
      <c r="B38" s="1" t="str">
        <f>'Durchgangszeiten(Eingabe)'!A31</f>
        <v>Andreas Gössl</v>
      </c>
      <c r="C38" s="12">
        <f>D38+F38</f>
        <v>0.0021064814814814037</v>
      </c>
      <c r="D38" s="12">
        <f>'Durchgangszeiten(Eingabe)'!F31-'Durchgangszeiten(Eingabe)'!$B$3-'Durchgangszeiten(Eingabe)'!D31</f>
        <v>0.0013541666666666563</v>
      </c>
      <c r="E38" s="2">
        <f>RANK(D38,D$4:D$57,1)</f>
        <v>33</v>
      </c>
      <c r="F38" s="12">
        <f>'Durchgangszeiten(Eingabe)'!J31-'Durchgangszeiten(Eingabe)'!H31</f>
        <v>0.0007523148148147474</v>
      </c>
      <c r="G38" s="2">
        <f>RANK(F38,F$4:F$57,1)</f>
        <v>38</v>
      </c>
    </row>
    <row r="39" spans="1:21" s="1" customFormat="1" ht="15" customHeight="1">
      <c r="A39" s="2">
        <f>RANK(C39,C$4:C$57,1)</f>
        <v>35</v>
      </c>
      <c r="B39" s="1" t="str">
        <f>'Durchgangszeiten(Eingabe)'!A18</f>
        <v>Jürgen Grubeck</v>
      </c>
      <c r="C39" s="12">
        <f>D39+F39</f>
        <v>0.0019780092592591725</v>
      </c>
      <c r="D39" s="12">
        <f>'Durchgangszeiten(Eingabe)'!F18-'Durchgangszeiten(Eingabe)'!$B$3-'Durchgangszeiten(Eingabe)'!D18</f>
        <v>0.0013310185185184675</v>
      </c>
      <c r="E39" s="2">
        <f>RANK(D39,D$4:D$57,1)</f>
        <v>32</v>
      </c>
      <c r="F39" s="12">
        <f>'Durchgangszeiten(Eingabe)'!J18-'Durchgangszeiten(Eingabe)'!H18</f>
        <v>0.000646990740740705</v>
      </c>
      <c r="G39" s="2">
        <f>RANK(F39,F$4:F$57,1)</f>
        <v>36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 ht="15" customHeight="1">
      <c r="A40" s="2">
        <f>RANK(C40,C$4:C$57,1)</f>
        <v>36</v>
      </c>
      <c r="B40" s="1" t="str">
        <f>'Durchgangszeiten(Eingabe)'!A35</f>
        <v>Reinhard Gererstorfer</v>
      </c>
      <c r="C40" s="12">
        <f>D40+F40</f>
        <v>0.002083333333333437</v>
      </c>
      <c r="D40" s="12">
        <f>'Durchgangszeiten(Eingabe)'!F35-'Durchgangszeiten(Eingabe)'!$B$3-'Durchgangszeiten(Eingabe)'!D35</f>
        <v>0.0015277777777777946</v>
      </c>
      <c r="E40" s="2">
        <f>RANK(D40,D$4:D$57,1)</f>
        <v>36</v>
      </c>
      <c r="F40" s="12">
        <f>'Durchgangszeiten(Eingabe)'!J35-'Durchgangszeiten(Eingabe)'!H35</f>
        <v>0.0005555555555556424</v>
      </c>
      <c r="G40" s="2">
        <f>RANK(F40,F$4:F$57,1)</f>
        <v>34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 ht="15" customHeight="1">
      <c r="A41" s="2">
        <f>RANK(C41,C$4:C$57,1)</f>
        <v>38</v>
      </c>
      <c r="B41" s="1" t="str">
        <f>'Durchgangszeiten(Eingabe)'!A39</f>
        <v>Christian Reichenvater</v>
      </c>
      <c r="C41" s="12">
        <f>D41+F41</f>
        <v>0.0023263888888889195</v>
      </c>
      <c r="D41" s="12">
        <f>'Durchgangszeiten(Eingabe)'!F39-'Durchgangszeiten(Eingabe)'!$B$3-'Durchgangszeiten(Eingabe)'!D39</f>
        <v>0.0015625000000000222</v>
      </c>
      <c r="E41" s="2">
        <f>RANK(D41,D$4:D$57,1)</f>
        <v>37</v>
      </c>
      <c r="F41" s="12">
        <f>'Durchgangszeiten(Eingabe)'!J39-'Durchgangszeiten(Eingabe)'!H39</f>
        <v>0.0007638888888888973</v>
      </c>
      <c r="G41" s="2">
        <f>RANK(F41,F$4:F$57,1)</f>
        <v>39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7" ht="15" customHeight="1">
      <c r="A42" s="2">
        <f>RANK(C42,C$4:C$57,1)</f>
        <v>39</v>
      </c>
      <c r="B42" s="1" t="str">
        <f>'Durchgangszeiten(Eingabe)'!A47</f>
        <v>Tini Schoppmann</v>
      </c>
      <c r="C42" s="12">
        <f>D42+F42</f>
        <v>0.002361111111111036</v>
      </c>
      <c r="D42" s="12">
        <f>'Durchgangszeiten(Eingabe)'!F47-'Durchgangszeiten(Eingabe)'!$B$3-'Durchgangszeiten(Eingabe)'!D47</f>
        <v>0.0020370370370370594</v>
      </c>
      <c r="E42" s="2">
        <f>RANK(D42,D$4:D$57,1)</f>
        <v>43</v>
      </c>
      <c r="F42" s="12">
        <f>'Durchgangszeiten(Eingabe)'!J47-'Durchgangszeiten(Eingabe)'!H47</f>
        <v>0.0003240740740739767</v>
      </c>
      <c r="G42" s="2">
        <f>RANK(F42,F$4:F$57,1)</f>
        <v>17</v>
      </c>
    </row>
    <row r="43" spans="1:21" s="1" customFormat="1" ht="15" customHeight="1">
      <c r="A43" s="2">
        <f>RANK(C43,C$4:C$57,1)</f>
        <v>40</v>
      </c>
      <c r="B43" s="1" t="str">
        <f>'Durchgangszeiten(Eingabe)'!A37</f>
        <v>Walter Zobernig</v>
      </c>
      <c r="C43" s="12">
        <f>D43+F43</f>
        <v>0.0024189814814814525</v>
      </c>
      <c r="D43" s="12">
        <f>'Durchgangszeiten(Eingabe)'!F37-'Durchgangszeiten(Eingabe)'!$B$3-'Durchgangszeiten(Eingabe)'!D37</f>
        <v>0.0017476851851851993</v>
      </c>
      <c r="E43" s="2">
        <f>RANK(D43,D$4:D$57,1)</f>
        <v>40</v>
      </c>
      <c r="F43" s="12">
        <f>'Durchgangszeiten(Eingabe)'!J37-'Durchgangszeiten(Eingabe)'!H37</f>
        <v>0.0006712962962962532</v>
      </c>
      <c r="G43" s="2">
        <f>RANK(F43,F$4:F$57,1)</f>
        <v>37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15" customHeight="1">
      <c r="A44" s="2">
        <f>RANK(C44,C$4:C$57,1)</f>
        <v>41</v>
      </c>
      <c r="B44" s="1" t="str">
        <f>'Durchgangszeiten(Eingabe)'!A41</f>
        <v>Stefan Fritz</v>
      </c>
      <c r="C44" s="12">
        <f>D44+F44</f>
        <v>0.0024421296296296413</v>
      </c>
      <c r="D44" s="12">
        <f>'Durchgangszeiten(Eingabe)'!F41-'Durchgangszeiten(Eingabe)'!$B$3-'Durchgangszeiten(Eingabe)'!D41</f>
        <v>0.0020023148148148318</v>
      </c>
      <c r="E44" s="2">
        <f>RANK(D44,D$4:D$57,1)</f>
        <v>42</v>
      </c>
      <c r="F44" s="12">
        <f>'Durchgangszeiten(Eingabe)'!J41-'Durchgangszeiten(Eingabe)'!H41</f>
        <v>0.00043981481481480955</v>
      </c>
      <c r="G44" s="2">
        <f>RANK(F44,F$4:F$57,1)</f>
        <v>28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15" customHeight="1">
      <c r="A45" s="2">
        <f>RANK(C45,C$4:C$57,1)</f>
        <v>42</v>
      </c>
      <c r="B45" s="1" t="str">
        <f>'Durchgangszeiten(Eingabe)'!A34</f>
        <v>Robert Puhr</v>
      </c>
      <c r="C45" s="12">
        <f>D45+F45</f>
        <v>0.00246527777777783</v>
      </c>
      <c r="D45" s="12">
        <f>'Durchgangszeiten(Eingabe)'!F34-'Durchgangszeiten(Eingabe)'!$B$3-'Durchgangszeiten(Eingabe)'!D34</f>
        <v>0.001678240740740744</v>
      </c>
      <c r="E45" s="2">
        <f>RANK(D45,D$4:D$57,1)</f>
        <v>39</v>
      </c>
      <c r="F45" s="12">
        <f>'Durchgangszeiten(Eingabe)'!J34-'Durchgangszeiten(Eingabe)'!H34</f>
        <v>0.000787037037037086</v>
      </c>
      <c r="G45" s="2">
        <f>RANK(F45,F$4:F$57,1)</f>
        <v>41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7" ht="15" customHeight="1">
      <c r="A46" s="2">
        <f>RANK(C46,C$4:C$57,1)</f>
        <v>43</v>
      </c>
      <c r="B46" s="1" t="str">
        <f>'Durchgangszeiten(Eingabe)'!A46</f>
        <v>Alexandra Kreczek</v>
      </c>
      <c r="C46" s="12">
        <f>D46+F46</f>
        <v>0.0026273148148147074</v>
      </c>
      <c r="D46" s="12">
        <f>'Durchgangszeiten(Eingabe)'!F46-'Durchgangszeiten(Eingabe)'!$B$3-'Durchgangszeiten(Eingabe)'!D46</f>
        <v>0.0018171296296295436</v>
      </c>
      <c r="E46" s="2">
        <f>RANK(D46,D$4:D$57,1)</f>
        <v>41</v>
      </c>
      <c r="F46" s="12">
        <f>'Durchgangszeiten(Eingabe)'!J46-'Durchgangszeiten(Eingabe)'!H46</f>
        <v>0.0008101851851851638</v>
      </c>
      <c r="G46" s="2">
        <f>RANK(F46,F$4:F$57,1)</f>
        <v>42</v>
      </c>
    </row>
    <row r="47" spans="1:7" ht="15" customHeight="1">
      <c r="A47" s="2">
        <f>RANK(C47,C$4:C$57,1)</f>
        <v>44</v>
      </c>
      <c r="B47" s="1" t="str">
        <f>'Durchgangszeiten(Eingabe)'!A45</f>
        <v>Rudolf Wurth</v>
      </c>
      <c r="C47" s="12">
        <f>D47+F47</f>
        <v>0.004050925925925819</v>
      </c>
      <c r="D47" s="12">
        <f>'Durchgangszeiten(Eingabe)'!F45-'Durchgangszeiten(Eingabe)'!$B$3-'Durchgangszeiten(Eingabe)'!D45</f>
        <v>0.003159722222222161</v>
      </c>
      <c r="E47" s="2">
        <f>RANK(D47,D$4:D$57,1)</f>
        <v>44</v>
      </c>
      <c r="F47" s="12">
        <f>'Durchgangszeiten(Eingabe)'!J45-'Durchgangszeiten(Eingabe)'!H45</f>
        <v>0.000891203703703658</v>
      </c>
      <c r="G47" s="2">
        <f>RANK(F47,F$4:F$57,1)</f>
        <v>44</v>
      </c>
    </row>
    <row r="48" spans="1:7" ht="15" customHeight="1">
      <c r="A48" s="2"/>
      <c r="B48" s="1"/>
      <c r="C48" s="12"/>
      <c r="D48" s="12"/>
      <c r="E48" s="2"/>
      <c r="F48" s="12"/>
      <c r="G48" s="2"/>
    </row>
    <row r="49" ht="15" customHeight="1">
      <c r="B49" s="1"/>
    </row>
    <row r="50" ht="15" customHeight="1">
      <c r="B50" s="1"/>
    </row>
    <row r="51" ht="15" customHeight="1">
      <c r="B51" s="1"/>
    </row>
    <row r="52" ht="15" customHeight="1">
      <c r="B52" s="1"/>
    </row>
    <row r="53" ht="15" customHeight="1">
      <c r="B53" s="1"/>
    </row>
    <row r="54" ht="15" customHeight="1">
      <c r="B54" s="1"/>
    </row>
    <row r="58" spans="1:7" ht="15" customHeight="1">
      <c r="A58" s="2"/>
      <c r="B58" s="1"/>
      <c r="C58" s="12"/>
      <c r="D58" s="12"/>
      <c r="E58" s="2"/>
      <c r="F58" s="12"/>
      <c r="G58" s="2"/>
    </row>
    <row r="59" spans="1:7" ht="15" customHeight="1">
      <c r="A59" s="2"/>
      <c r="B59" s="1"/>
      <c r="C59" s="12"/>
      <c r="D59" s="12"/>
      <c r="E59" s="2"/>
      <c r="F59" s="12"/>
      <c r="G59" s="2"/>
    </row>
    <row r="60" spans="1:7" ht="15" customHeight="1">
      <c r="A60" s="2"/>
      <c r="B60" s="1"/>
      <c r="C60" s="12"/>
      <c r="D60" s="12"/>
      <c r="E60" s="2"/>
      <c r="F60" s="12"/>
      <c r="G60" s="2"/>
    </row>
    <row r="61" spans="1:7" ht="15" customHeight="1">
      <c r="A61" s="2"/>
      <c r="B61" s="1"/>
      <c r="C61" s="12"/>
      <c r="D61" s="12"/>
      <c r="E61" s="2"/>
      <c r="F61" s="12"/>
      <c r="G61" s="2"/>
    </row>
    <row r="62" spans="1:7" ht="15" customHeight="1">
      <c r="A62" s="2"/>
      <c r="B62" s="1"/>
      <c r="C62" s="12"/>
      <c r="D62" s="12"/>
      <c r="E62" s="2"/>
      <c r="F62" s="12"/>
      <c r="G62" s="2"/>
    </row>
    <row r="63" spans="1:7" ht="15" customHeight="1">
      <c r="A63" s="2"/>
      <c r="B63" s="1"/>
      <c r="C63" s="12"/>
      <c r="D63" s="12"/>
      <c r="E63" s="2"/>
      <c r="F63" s="12"/>
      <c r="G63" s="2"/>
    </row>
    <row r="64" spans="1:7" ht="15" customHeight="1">
      <c r="A64" s="2"/>
      <c r="B64" s="1"/>
      <c r="C64" s="12"/>
      <c r="D64" s="12"/>
      <c r="E64" s="2"/>
      <c r="F64" s="12"/>
      <c r="G64" s="2"/>
    </row>
    <row r="65" spans="1:7" ht="15" customHeight="1">
      <c r="A65" s="2"/>
      <c r="B65" s="1"/>
      <c r="C65" s="12"/>
      <c r="D65" s="12"/>
      <c r="E65" s="2"/>
      <c r="F65" s="12"/>
      <c r="G65" s="2"/>
    </row>
    <row r="66" spans="1:7" ht="15" customHeight="1">
      <c r="A66" s="2"/>
      <c r="B66" s="1"/>
      <c r="C66" s="12"/>
      <c r="D66" s="12"/>
      <c r="E66" s="2"/>
      <c r="F66" s="12"/>
      <c r="G66" s="2"/>
    </row>
    <row r="67" spans="1:7" ht="15" customHeight="1">
      <c r="A67" s="2"/>
      <c r="B67" s="1"/>
      <c r="C67" s="12"/>
      <c r="D67" s="12"/>
      <c r="E67" s="2"/>
      <c r="F67" s="12"/>
      <c r="G67" s="2"/>
    </row>
    <row r="68" spans="1:7" ht="15" customHeight="1">
      <c r="A68" s="2"/>
      <c r="B68" s="1"/>
      <c r="C68" s="12"/>
      <c r="D68" s="12"/>
      <c r="E68" s="2"/>
      <c r="F68" s="12"/>
      <c r="G68" s="2"/>
    </row>
    <row r="69" spans="1:7" ht="15" customHeight="1">
      <c r="A69" s="2"/>
      <c r="B69" s="1"/>
      <c r="C69" s="12"/>
      <c r="D69" s="12"/>
      <c r="E69" s="2"/>
      <c r="F69" s="12"/>
      <c r="G69" s="2"/>
    </row>
    <row r="70" spans="1:7" ht="15" customHeight="1">
      <c r="A70" s="2"/>
      <c r="B70" s="1"/>
      <c r="C70" s="12"/>
      <c r="D70" s="12"/>
      <c r="E70" s="2"/>
      <c r="F70" s="12"/>
      <c r="G70" s="2"/>
    </row>
    <row r="71" spans="1:7" ht="15" customHeight="1">
      <c r="A71" s="2"/>
      <c r="B71" s="1"/>
      <c r="C71" s="12"/>
      <c r="D71" s="12"/>
      <c r="E71" s="2"/>
      <c r="F71" s="12"/>
      <c r="G71" s="2"/>
    </row>
    <row r="72" spans="1:7" ht="15" customHeight="1">
      <c r="A72" s="2"/>
      <c r="B72" s="1"/>
      <c r="C72" s="12"/>
      <c r="D72" s="12"/>
      <c r="E72" s="2"/>
      <c r="F72" s="12"/>
      <c r="G72" s="2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zoomScale="85" zoomScaleNormal="85" workbookViewId="0" topLeftCell="A28">
      <selection activeCell="J32" sqref="J32"/>
    </sheetView>
  </sheetViews>
  <sheetFormatPr defaultColWidth="11.421875" defaultRowHeight="15" customHeight="1"/>
  <cols>
    <col min="1" max="1" width="24.57421875" style="1" customWidth="1"/>
    <col min="2" max="2" width="8.140625" style="23" customWidth="1"/>
    <col min="3" max="3" width="10.140625" style="1" customWidth="1"/>
    <col min="4" max="4" width="12.140625" style="1" customWidth="1"/>
    <col min="5" max="5" width="3.8515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4" customWidth="1"/>
    <col min="16" max="16384" width="11.421875" style="1" customWidth="1"/>
  </cols>
  <sheetData>
    <row r="1" spans="1:23" ht="1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25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5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64" t="s">
        <v>14</v>
      </c>
      <c r="B3" s="27">
        <v>0.6319444444444444</v>
      </c>
      <c r="C3" s="28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5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65" t="s">
        <v>15</v>
      </c>
      <c r="B4" s="66" t="s">
        <v>16</v>
      </c>
      <c r="C4" s="67" t="s">
        <v>24</v>
      </c>
      <c r="D4" s="31" t="s">
        <v>6</v>
      </c>
      <c r="E4" s="31"/>
      <c r="F4" s="31" t="s">
        <v>25</v>
      </c>
      <c r="G4" s="31"/>
      <c r="H4" s="31" t="s">
        <v>26</v>
      </c>
      <c r="I4" s="31"/>
      <c r="J4" s="31" t="s">
        <v>27</v>
      </c>
      <c r="K4" s="31"/>
      <c r="L4" s="31" t="s">
        <v>28</v>
      </c>
      <c r="M4" s="31"/>
      <c r="N4" s="32" t="s">
        <v>20</v>
      </c>
      <c r="O4" s="25"/>
      <c r="P4" s="2"/>
      <c r="Q4" s="2"/>
    </row>
    <row r="5" spans="1:15" s="41" customFormat="1" ht="15" customHeight="1">
      <c r="A5" t="str">
        <f>VLOOKUP(B5,Startnummernliste!A$4:B$47,2,0)</f>
        <v>Mannermann</v>
      </c>
      <c r="B5" s="29">
        <v>28</v>
      </c>
      <c r="C5" s="37">
        <v>0.6385763888888889</v>
      </c>
      <c r="D5" s="37">
        <f>C5-$B$3</f>
        <v>0.006631944444444482</v>
      </c>
      <c r="E5" s="36">
        <f>RANK(D5,D$5:D$48,1)</f>
        <v>6</v>
      </c>
      <c r="F5" s="37">
        <v>0.6391203703703704</v>
      </c>
      <c r="G5" s="36">
        <f>RANK(F5,F$5:F$48,1)</f>
        <v>4</v>
      </c>
      <c r="H5" s="37">
        <v>0.6622916666666666</v>
      </c>
      <c r="I5" s="36">
        <f>RANK(H5,H$5:H$48,1)</f>
        <v>2</v>
      </c>
      <c r="J5" s="68">
        <v>0.6624768518518519</v>
      </c>
      <c r="K5" s="36">
        <f>RANK(J5,J$5:J$48,1)</f>
        <v>1</v>
      </c>
      <c r="L5" s="37">
        <v>0.6765162037037037</v>
      </c>
      <c r="M5" s="36">
        <f>RANK(L5,L$5:L$48,1)</f>
        <v>1</v>
      </c>
      <c r="N5" s="37">
        <f>L5-$B$3</f>
        <v>0.04457175925925927</v>
      </c>
      <c r="O5" s="39"/>
    </row>
    <row r="6" spans="1:16" s="41" customFormat="1" ht="15" customHeight="1">
      <c r="A6" t="str">
        <f>VLOOKUP(B6,Startnummernliste!A$4:B$47,2,0)</f>
        <v>theoretiker</v>
      </c>
      <c r="B6" s="29">
        <v>38</v>
      </c>
      <c r="C6" s="37">
        <v>0.6387152777777778</v>
      </c>
      <c r="D6" s="37">
        <f>C6-$B$3</f>
        <v>0.0067708333333333925</v>
      </c>
      <c r="E6" s="36">
        <f>RANK(D6,D$5:D$48,1)</f>
        <v>8</v>
      </c>
      <c r="F6" s="37">
        <v>0.6394560185185185</v>
      </c>
      <c r="G6" s="36">
        <f>RANK(F6,F$5:F$48,1)</f>
        <v>5</v>
      </c>
      <c r="H6" s="37">
        <v>0.6633449074074074</v>
      </c>
      <c r="I6" s="36">
        <f>RANK(H6,H$5:H$48,1)</f>
        <v>3</v>
      </c>
      <c r="J6" s="68">
        <v>0.6636689814814815</v>
      </c>
      <c r="K6" s="36">
        <f>RANK(J6,J$5:J$48,1)</f>
        <v>3</v>
      </c>
      <c r="L6" s="37">
        <v>0.6781597222222222</v>
      </c>
      <c r="M6" s="36">
        <f>RANK(L6,L$5:L$48,1)</f>
        <v>2</v>
      </c>
      <c r="N6" s="37">
        <f>L6-$B$3</f>
        <v>0.046215277777777786</v>
      </c>
      <c r="O6" s="69"/>
      <c r="P6" s="70"/>
    </row>
    <row r="7" spans="1:16" s="41" customFormat="1" ht="15" customHeight="1">
      <c r="A7" t="str">
        <f>VLOOKUP(B7,Startnummernliste!A$4:B$47,2,0)</f>
        <v>Jürgen Haiderer</v>
      </c>
      <c r="B7" s="29">
        <v>27</v>
      </c>
      <c r="C7" s="37">
        <v>0.6386574074074074</v>
      </c>
      <c r="D7" s="37">
        <f>C7-$B$3</f>
        <v>0.006712962962962976</v>
      </c>
      <c r="E7" s="36">
        <f>RANK(D7,D$5:D$48,1)</f>
        <v>7</v>
      </c>
      <c r="F7" s="37">
        <v>0.6396180555555555</v>
      </c>
      <c r="G7" s="36">
        <f>RANK(F7,F$5:F$48,1)</f>
        <v>8</v>
      </c>
      <c r="H7" s="37">
        <v>0.6621180555555556</v>
      </c>
      <c r="I7" s="36">
        <f>RANK(H7,H$5:H$48,1)</f>
        <v>1</v>
      </c>
      <c r="J7" s="68">
        <v>0.6624884259259259</v>
      </c>
      <c r="K7" s="36">
        <f>RANK(J7,J$5:J$48,1)</f>
        <v>2</v>
      </c>
      <c r="L7" s="37">
        <v>0.6786226851851852</v>
      </c>
      <c r="M7" s="36">
        <f>RANK(L7,L$5:L$48,1)</f>
        <v>3</v>
      </c>
      <c r="N7" s="37">
        <f>L7-$B$3</f>
        <v>0.046678240740740784</v>
      </c>
      <c r="O7" s="69"/>
      <c r="P7" s="70"/>
    </row>
    <row r="8" spans="1:17" s="41" customFormat="1" ht="15" customHeight="1">
      <c r="A8" t="str">
        <f>VLOOKUP(B8,Startnummernliste!A$4:B$47,2,0)</f>
        <v>Anja Bröcker</v>
      </c>
      <c r="B8" s="29">
        <v>5</v>
      </c>
      <c r="C8" s="37">
        <v>0.6382291666666666</v>
      </c>
      <c r="D8" s="37">
        <f>C8-$B$3</f>
        <v>0.0062847222222222054</v>
      </c>
      <c r="E8" s="36">
        <f>RANK(D8,D$5:D$48,1)</f>
        <v>3</v>
      </c>
      <c r="F8" s="37">
        <v>0.6391087962962962</v>
      </c>
      <c r="G8" s="36">
        <f>RANK(F8,F$5:F$48,1)</f>
        <v>3</v>
      </c>
      <c r="H8" s="37">
        <v>0.6654282407407407</v>
      </c>
      <c r="I8" s="36">
        <f>RANK(H8,H$5:H$48,1)</f>
        <v>8</v>
      </c>
      <c r="J8" s="68">
        <v>0.665775462962963</v>
      </c>
      <c r="K8" s="36">
        <f>RANK(J8,J$5:J$48,1)</f>
        <v>8</v>
      </c>
      <c r="L8" s="37">
        <v>0.6801157407407408</v>
      </c>
      <c r="M8" s="36">
        <f>RANK(L8,L$5:L$48,1)</f>
        <v>4</v>
      </c>
      <c r="N8" s="37">
        <f>L8-$B$3</f>
        <v>0.04817129629629635</v>
      </c>
      <c r="O8" s="69"/>
      <c r="P8" s="70"/>
      <c r="Q8" s="40"/>
    </row>
    <row r="9" spans="1:16" s="41" customFormat="1" ht="15" customHeight="1">
      <c r="A9" t="str">
        <f>VLOOKUP(B9,Startnummernliste!A$4:B$47,2,0)</f>
        <v>Paolo Richter</v>
      </c>
      <c r="B9" s="29">
        <v>2</v>
      </c>
      <c r="C9" s="37">
        <v>0.6387731481481481</v>
      </c>
      <c r="D9" s="37">
        <f>C9-$B$3</f>
        <v>0.006828703703703698</v>
      </c>
      <c r="E9" s="36">
        <f>RANK(D9,D$5:D$48,1)</f>
        <v>9</v>
      </c>
      <c r="F9" s="37">
        <v>0.6397222222222222</v>
      </c>
      <c r="G9" s="36">
        <f>RANK(F9,F$5:F$48,1)</f>
        <v>9</v>
      </c>
      <c r="H9" s="37">
        <v>0.6646527777777778</v>
      </c>
      <c r="I9" s="36">
        <f>RANK(H9,H$5:H$48,1)</f>
        <v>5</v>
      </c>
      <c r="J9" s="68">
        <v>0.6649305555555556</v>
      </c>
      <c r="K9" s="36">
        <f>RANK(J9,J$5:J$48,1)</f>
        <v>5</v>
      </c>
      <c r="L9" s="37">
        <v>0.6801967592592593</v>
      </c>
      <c r="M9" s="36">
        <f>RANK(L9,L$5:L$48,1)</f>
        <v>5</v>
      </c>
      <c r="N9" s="37">
        <f>L9-$B$3</f>
        <v>0.048252314814814845</v>
      </c>
      <c r="O9" s="69"/>
      <c r="P9" s="70"/>
    </row>
    <row r="10" spans="1:16" s="41" customFormat="1" ht="15" customHeight="1">
      <c r="A10" t="str">
        <f>VLOOKUP(B10,Startnummernliste!A$4:B$47,2,0)</f>
        <v>Rainer Egretzberger</v>
      </c>
      <c r="B10" s="29">
        <v>34</v>
      </c>
      <c r="C10" s="37">
        <v>0.6399918981481482</v>
      </c>
      <c r="D10" s="37">
        <f>C10-$B$3</f>
        <v>0.008047453703703744</v>
      </c>
      <c r="E10" s="36">
        <f>RANK(D10,D$5:D$48,1)</f>
        <v>22</v>
      </c>
      <c r="F10" s="37">
        <v>0.6408680555555556</v>
      </c>
      <c r="G10" s="36">
        <f>RANK(F10,F$5:F$48,1)</f>
        <v>20</v>
      </c>
      <c r="H10" s="37">
        <v>0.666412037037037</v>
      </c>
      <c r="I10" s="36">
        <f>RANK(H10,H$5:H$48,1)</f>
        <v>12</v>
      </c>
      <c r="J10" s="68">
        <v>0.6666666666666666</v>
      </c>
      <c r="K10" s="36">
        <f>RANK(J10,J$5:J$48,1)</f>
        <v>13</v>
      </c>
      <c r="L10" s="37">
        <v>0.6808680555555555</v>
      </c>
      <c r="M10" s="36">
        <f>RANK(L10,L$5:L$48,1)</f>
        <v>6</v>
      </c>
      <c r="N10" s="37">
        <f>L10-$B$3</f>
        <v>0.0489236111111111</v>
      </c>
      <c r="O10" s="69"/>
      <c r="P10" s="70"/>
    </row>
    <row r="11" spans="1:16" s="41" customFormat="1" ht="15" customHeight="1">
      <c r="A11" t="str">
        <f>VLOOKUP(B11,Startnummernliste!A$4:B$47,2,0)</f>
        <v>Martin Keiml</v>
      </c>
      <c r="B11" s="29">
        <v>1</v>
      </c>
      <c r="C11" s="37">
        <v>0.6374305555555555</v>
      </c>
      <c r="D11" s="37">
        <f>C11-$B$3</f>
        <v>0.0054861111111110805</v>
      </c>
      <c r="E11" s="36">
        <f>RANK(D11,D$5:D$48,1)</f>
        <v>2</v>
      </c>
      <c r="F11" s="37">
        <v>0.6381828703703704</v>
      </c>
      <c r="G11" s="36">
        <f>RANK(F11,F$5:F$48,1)</f>
        <v>1</v>
      </c>
      <c r="H11" s="37">
        <v>0.664375</v>
      </c>
      <c r="I11" s="36">
        <f>RANK(H11,H$5:H$48,1)</f>
        <v>4</v>
      </c>
      <c r="J11" s="68">
        <v>0.664537037037037</v>
      </c>
      <c r="K11" s="36">
        <f>RANK(J11,J$5:J$48,1)</f>
        <v>4</v>
      </c>
      <c r="L11" s="37">
        <v>0.6815856481481481</v>
      </c>
      <c r="M11" s="36">
        <f>RANK(L11,L$5:L$48,1)</f>
        <v>7</v>
      </c>
      <c r="N11" s="37">
        <f>L11-$B$3</f>
        <v>0.04964120370370373</v>
      </c>
      <c r="O11" s="69"/>
      <c r="P11" s="70"/>
    </row>
    <row r="12" spans="1:16" s="41" customFormat="1" ht="15" customHeight="1">
      <c r="A12" t="str">
        <f>VLOOKUP(B12,Startnummernliste!A$4:B$47,2,0)</f>
        <v>Martin Stumpf</v>
      </c>
      <c r="B12" s="29">
        <v>6</v>
      </c>
      <c r="C12" s="37">
        <v>0.6396064814814815</v>
      </c>
      <c r="D12" s="37">
        <f>C12-$B$3</f>
        <v>0.0076620370370370505</v>
      </c>
      <c r="E12" s="36">
        <f>RANK(D12,D$5:D$48,1)</f>
        <v>15</v>
      </c>
      <c r="F12" s="37">
        <v>0.6407175925925926</v>
      </c>
      <c r="G12" s="36">
        <f>RANK(F12,F$5:F$48,1)</f>
        <v>16</v>
      </c>
      <c r="H12" s="37">
        <v>0.6664351851851852</v>
      </c>
      <c r="I12" s="36">
        <f>RANK(H12,H$5:H$48,1)</f>
        <v>15</v>
      </c>
      <c r="J12" s="68">
        <v>0.6668171296296296</v>
      </c>
      <c r="K12" s="36">
        <f>RANK(J12,J$5:J$48,1)</f>
        <v>14</v>
      </c>
      <c r="L12" s="37">
        <v>0.6819675925925925</v>
      </c>
      <c r="M12" s="36">
        <f>RANK(L12,L$5:L$48,1)</f>
        <v>8</v>
      </c>
      <c r="N12" s="37">
        <f>L12-$B$3</f>
        <v>0.05002314814814812</v>
      </c>
      <c r="O12" s="69"/>
      <c r="P12" s="70"/>
    </row>
    <row r="13" spans="1:16" s="41" customFormat="1" ht="15" customHeight="1">
      <c r="A13" t="str">
        <f>VLOOKUP(B13,Startnummernliste!A$4:B$47,2,0)</f>
        <v>Walter Fasching</v>
      </c>
      <c r="B13" s="29">
        <v>4</v>
      </c>
      <c r="C13" s="37">
        <v>0.639994212962963</v>
      </c>
      <c r="D13" s="37">
        <f>C13-$B$3</f>
        <v>0.008049768518518574</v>
      </c>
      <c r="E13" s="36">
        <f>RANK(D13,D$5:D$48,1)</f>
        <v>24</v>
      </c>
      <c r="F13" s="37">
        <v>0.6413206018518518</v>
      </c>
      <c r="G13" s="36">
        <f>RANK(F13,F$5:F$48,1)</f>
        <v>28</v>
      </c>
      <c r="H13" s="37">
        <v>0.667037037037037</v>
      </c>
      <c r="I13" s="36">
        <f>RANK(H13,H$5:H$48,1)</f>
        <v>18</v>
      </c>
      <c r="J13" s="68">
        <v>0.6674189814814815</v>
      </c>
      <c r="K13" s="36">
        <f>RANK(J13,J$5:J$48,1)</f>
        <v>18</v>
      </c>
      <c r="L13" s="37">
        <v>0.6822453703703704</v>
      </c>
      <c r="M13" s="36">
        <f>RANK(L13,L$5:L$48,1)</f>
        <v>9</v>
      </c>
      <c r="N13" s="37">
        <f>L13-$B$3</f>
        <v>0.05030092592592594</v>
      </c>
      <c r="O13" s="69"/>
      <c r="P13" s="70"/>
    </row>
    <row r="14" spans="1:16" s="41" customFormat="1" ht="15" customHeight="1">
      <c r="A14" t="str">
        <f>VLOOKUP(B14,Startnummernliste!A$4:B$47,2,0)</f>
        <v>Robert Kittenberger</v>
      </c>
      <c r="B14" s="29">
        <v>45</v>
      </c>
      <c r="C14" s="37">
        <v>0.6392013888888889</v>
      </c>
      <c r="D14" s="37">
        <f>C14-$B$3</f>
        <v>0.007256944444444469</v>
      </c>
      <c r="E14" s="36">
        <f>RANK(D14,D$5:D$48,1)</f>
        <v>12</v>
      </c>
      <c r="F14" s="37">
        <v>0.6401041666666667</v>
      </c>
      <c r="G14" s="36">
        <f>RANK(F14,F$5:F$48,1)</f>
        <v>11</v>
      </c>
      <c r="H14" s="37">
        <v>0.666412037037037</v>
      </c>
      <c r="I14" s="36">
        <f>RANK(H14,H$5:H$48,1)</f>
        <v>12</v>
      </c>
      <c r="J14" s="68">
        <v>0.6668287037037037</v>
      </c>
      <c r="K14" s="36">
        <f>RANK(J14,J$5:J$48,1)</f>
        <v>15</v>
      </c>
      <c r="L14" s="37">
        <v>0.6825694444444445</v>
      </c>
      <c r="M14" s="36">
        <f>RANK(L14,L$5:L$48,1)</f>
        <v>10</v>
      </c>
      <c r="N14" s="37">
        <f>L14-$B$3</f>
        <v>0.05062500000000003</v>
      </c>
      <c r="O14" s="69"/>
      <c r="P14" s="70"/>
    </row>
    <row r="15" spans="1:16" s="41" customFormat="1" ht="15" customHeight="1">
      <c r="A15" t="str">
        <f>VLOOKUP(B15,Startnummernliste!A$4:B$47,2,0)</f>
        <v>Christoph Blamauer</v>
      </c>
      <c r="B15" s="29">
        <v>41</v>
      </c>
      <c r="C15" s="37">
        <v>0.6389351851851852</v>
      </c>
      <c r="D15" s="37">
        <f>C15-$B$3</f>
        <v>0.006990740740740797</v>
      </c>
      <c r="E15" s="36">
        <f>RANK(D15,D$5:D$48,1)</f>
        <v>10</v>
      </c>
      <c r="F15" s="37">
        <v>0.6400231481481482</v>
      </c>
      <c r="G15" s="36">
        <f>RANK(F15,F$5:F$48,1)</f>
        <v>10</v>
      </c>
      <c r="H15" s="37">
        <v>0.6647222222222222</v>
      </c>
      <c r="I15" s="36">
        <f>RANK(H15,H$5:H$48,1)</f>
        <v>6</v>
      </c>
      <c r="J15" s="68">
        <v>0.6652430555555555</v>
      </c>
      <c r="K15" s="36">
        <f>RANK(J15,J$5:J$48,1)</f>
        <v>6</v>
      </c>
      <c r="L15" s="37">
        <v>0.6829513888888888</v>
      </c>
      <c r="M15" s="36">
        <f>RANK(L15,L$5:L$48,1)</f>
        <v>11</v>
      </c>
      <c r="N15" s="37">
        <f>L15-$B$3</f>
        <v>0.051006944444444424</v>
      </c>
      <c r="O15" s="69"/>
      <c r="P15" s="70"/>
    </row>
    <row r="16" spans="1:17" s="41" customFormat="1" ht="15" customHeight="1">
      <c r="A16" t="str">
        <f>VLOOKUP(B16,Startnummernliste!A$4:B$47,2,0)</f>
        <v>Herbert Tyra</v>
      </c>
      <c r="B16" s="29">
        <v>3</v>
      </c>
      <c r="C16" s="37">
        <v>0.6383912037037037</v>
      </c>
      <c r="D16" s="37">
        <f>C16-$B$3</f>
        <v>0.006446759259259305</v>
      </c>
      <c r="E16" s="36">
        <f>RANK(D16,D$5:D$48,1)</f>
        <v>4</v>
      </c>
      <c r="F16" s="37">
        <v>0.6395833333333333</v>
      </c>
      <c r="G16" s="36">
        <f>RANK(F16,F$5:F$48,1)</f>
        <v>7</v>
      </c>
      <c r="H16" s="37">
        <v>0.6647233796296296</v>
      </c>
      <c r="I16" s="36">
        <f>RANK(H16,H$5:H$48,1)</f>
        <v>7</v>
      </c>
      <c r="J16" s="68">
        <v>0.6653009259259259</v>
      </c>
      <c r="K16" s="36">
        <f>RANK(J16,J$5:J$48,1)</f>
        <v>7</v>
      </c>
      <c r="L16" s="37">
        <v>0.6832060185185185</v>
      </c>
      <c r="M16" s="36">
        <f>RANK(L16,L$5:L$48,1)</f>
        <v>12</v>
      </c>
      <c r="N16" s="37">
        <f>L16-$B$3</f>
        <v>0.05126157407407406</v>
      </c>
      <c r="O16" s="69"/>
      <c r="P16" s="70"/>
      <c r="Q16" s="40"/>
    </row>
    <row r="17" spans="1:16" s="41" customFormat="1" ht="15" customHeight="1">
      <c r="A17" t="str">
        <f>VLOOKUP(B17,Startnummernliste!A$4:B$47,2,0)</f>
        <v>Franz Heily</v>
      </c>
      <c r="B17" s="29">
        <v>7</v>
      </c>
      <c r="C17" s="37">
        <v>0.6406828703703704</v>
      </c>
      <c r="D17" s="37">
        <f>C17-$B$3</f>
        <v>0.008738425925925997</v>
      </c>
      <c r="E17" s="36">
        <f>RANK(D17,D$5:D$48,1)</f>
        <v>28</v>
      </c>
      <c r="F17" s="37">
        <v>0.6412962962962963</v>
      </c>
      <c r="G17" s="36">
        <f>RANK(F17,F$5:F$48,1)</f>
        <v>26</v>
      </c>
      <c r="H17" s="37">
        <v>0.6668171296296296</v>
      </c>
      <c r="I17" s="36">
        <f>RANK(H17,H$5:H$48,1)</f>
        <v>16</v>
      </c>
      <c r="J17" s="68">
        <v>0.6670138888888889</v>
      </c>
      <c r="K17" s="36">
        <f>RANK(J17,J$5:J$48,1)</f>
        <v>16</v>
      </c>
      <c r="L17" s="37">
        <v>0.6832754629629629</v>
      </c>
      <c r="M17" s="36">
        <f>RANK(L17,L$5:L$48,1)</f>
        <v>13</v>
      </c>
      <c r="N17" s="37">
        <f>L17-$B$3</f>
        <v>0.05133101851851851</v>
      </c>
      <c r="O17" s="69"/>
      <c r="P17" s="70"/>
    </row>
    <row r="18" spans="1:17" s="41" customFormat="1" ht="15" customHeight="1">
      <c r="A18" t="str">
        <f>VLOOKUP(B18,Startnummernliste!A$4:B$47,2,0)</f>
        <v>Jürgen Grubeck</v>
      </c>
      <c r="B18" s="29">
        <v>47</v>
      </c>
      <c r="C18" s="37">
        <v>0.6392592592592593</v>
      </c>
      <c r="D18" s="37">
        <f>C18-$B$3</f>
        <v>0.007314814814814885</v>
      </c>
      <c r="E18" s="36">
        <f>RANK(D18,D$5:D$48,1)</f>
        <v>13</v>
      </c>
      <c r="F18" s="37">
        <v>0.6405902777777778</v>
      </c>
      <c r="G18" s="36">
        <f>RANK(F18,F$5:F$48,1)</f>
        <v>14</v>
      </c>
      <c r="H18" s="37">
        <v>0.6654293981481482</v>
      </c>
      <c r="I18" s="36">
        <f>RANK(H18,H$5:H$48,1)</f>
        <v>9</v>
      </c>
      <c r="J18" s="68">
        <v>0.6660763888888889</v>
      </c>
      <c r="K18" s="36">
        <f>RANK(J18,J$5:J$48,1)</f>
        <v>9</v>
      </c>
      <c r="L18" s="37">
        <v>0.6833680555555556</v>
      </c>
      <c r="M18" s="36">
        <f>RANK(L18,L$5:L$48,1)</f>
        <v>14</v>
      </c>
      <c r="N18" s="37">
        <f>L18-$B$3</f>
        <v>0.051423611111111156</v>
      </c>
      <c r="O18" s="69"/>
      <c r="P18" s="70"/>
      <c r="Q18" s="40"/>
    </row>
    <row r="19" spans="1:16" s="41" customFormat="1" ht="15" customHeight="1">
      <c r="A19" t="str">
        <f>VLOOKUP(B19,Startnummernliste!A$4:B$47,2,0)</f>
        <v>Bernd Höfinger</v>
      </c>
      <c r="B19" s="29">
        <v>46</v>
      </c>
      <c r="C19" s="37">
        <v>0.6385069444444444</v>
      </c>
      <c r="D19" s="37">
        <f>C19-$B$3</f>
        <v>0.006562500000000027</v>
      </c>
      <c r="E19" s="36">
        <f>RANK(D19,D$5:D$48,1)</f>
        <v>5</v>
      </c>
      <c r="F19" s="37">
        <v>0.6395717592592592</v>
      </c>
      <c r="G19" s="36">
        <f>RANK(F19,F$5:F$48,1)</f>
        <v>6</v>
      </c>
      <c r="H19" s="37">
        <v>0.6659837962962963</v>
      </c>
      <c r="I19" s="36">
        <f>RANK(H19,H$5:H$48,1)</f>
        <v>11</v>
      </c>
      <c r="J19" s="68">
        <v>0.6662847222222222</v>
      </c>
      <c r="K19" s="36">
        <f>RANK(J19,J$5:J$48,1)</f>
        <v>11</v>
      </c>
      <c r="L19" s="37">
        <v>0.6839236111111111</v>
      </c>
      <c r="M19" s="36">
        <f>RANK(L19,L$5:L$48,1)</f>
        <v>15</v>
      </c>
      <c r="N19" s="37">
        <f>L19-$B$3</f>
        <v>0.05197916666666669</v>
      </c>
      <c r="O19" s="69"/>
      <c r="P19" s="70"/>
    </row>
    <row r="20" spans="1:17" s="41" customFormat="1" ht="15" customHeight="1">
      <c r="A20" t="str">
        <f>VLOOKUP(B20,Startnummernliste!A$4:B$47,2,0)</f>
        <v>Wolfgang Zuser</v>
      </c>
      <c r="B20" s="29">
        <v>13</v>
      </c>
      <c r="C20" s="37">
        <v>0.6396087962962963</v>
      </c>
      <c r="D20" s="37">
        <f>C20-$B$3</f>
        <v>0.0076643518518518805</v>
      </c>
      <c r="E20" s="36">
        <f>RANK(D20,D$5:D$48,1)</f>
        <v>17</v>
      </c>
      <c r="F20" s="37">
        <v>0.6410763888888888</v>
      </c>
      <c r="G20" s="36">
        <f>RANK(F20,F$5:F$48,1)</f>
        <v>22</v>
      </c>
      <c r="H20" s="37">
        <v>0.666818287037037</v>
      </c>
      <c r="I20" s="36">
        <f>RANK(H20,H$5:H$48,1)</f>
        <v>17</v>
      </c>
      <c r="J20" s="68">
        <v>0.6672453703703703</v>
      </c>
      <c r="K20" s="36">
        <f>RANK(J20,J$5:J$48,1)</f>
        <v>17</v>
      </c>
      <c r="L20" s="37">
        <v>0.6839259259259259</v>
      </c>
      <c r="M20" s="36">
        <f>RANK(L20,L$5:L$48,1)</f>
        <v>16</v>
      </c>
      <c r="N20" s="37">
        <f>L20-$B$3</f>
        <v>0.05198148148148152</v>
      </c>
      <c r="O20" s="69"/>
      <c r="P20" s="70"/>
      <c r="Q20" s="40"/>
    </row>
    <row r="21" spans="1:16" s="41" customFormat="1" ht="15" customHeight="1">
      <c r="A21" t="str">
        <f>VLOOKUP(B21,Startnummernliste!A$4:B$47,2,0)</f>
        <v>Hermann Keiml</v>
      </c>
      <c r="B21" s="29">
        <v>9</v>
      </c>
      <c r="C21" s="37">
        <v>0.6397916666666666</v>
      </c>
      <c r="D21" s="37">
        <f>C21-$B$3</f>
        <v>0.007847222222222228</v>
      </c>
      <c r="E21" s="36">
        <f>RANK(D21,D$5:D$48,1)</f>
        <v>18</v>
      </c>
      <c r="F21" s="37">
        <v>0.6412731481481482</v>
      </c>
      <c r="G21" s="36">
        <f>RANK(F21,F$5:F$48,1)</f>
        <v>25</v>
      </c>
      <c r="H21" s="37">
        <v>0.6681134259259259</v>
      </c>
      <c r="I21" s="36">
        <f>RANK(H21,H$5:H$48,1)</f>
        <v>22</v>
      </c>
      <c r="J21" s="68">
        <v>0.6684143518518518</v>
      </c>
      <c r="K21" s="36">
        <f>RANK(J21,J$5:J$48,1)</f>
        <v>22</v>
      </c>
      <c r="L21" s="37">
        <v>0.6839282407407408</v>
      </c>
      <c r="M21" s="36">
        <f>RANK(L21,L$5:L$48,1)</f>
        <v>17</v>
      </c>
      <c r="N21" s="37">
        <f>L21-$B$3</f>
        <v>0.05198379629629635</v>
      </c>
      <c r="O21" s="69"/>
      <c r="P21" s="70"/>
    </row>
    <row r="22" spans="1:16" s="41" customFormat="1" ht="15" customHeight="1">
      <c r="A22" t="str">
        <f>VLOOKUP(B22,Startnummernliste!A$4:B$47,2,0)</f>
        <v>Matthias Doubek</v>
      </c>
      <c r="B22" s="29">
        <v>30</v>
      </c>
      <c r="C22" s="37">
        <v>0.6406840277777778</v>
      </c>
      <c r="D22" s="37">
        <f>C22-$B$3</f>
        <v>0.008739583333333356</v>
      </c>
      <c r="E22" s="36">
        <f>RANK(D22,D$5:D$48,1)</f>
        <v>31</v>
      </c>
      <c r="F22" s="37">
        <v>0.6411458333333333</v>
      </c>
      <c r="G22" s="36">
        <f>RANK(F22,F$5:F$48,1)</f>
        <v>23</v>
      </c>
      <c r="H22" s="37">
        <v>0.6674768518518519</v>
      </c>
      <c r="I22" s="36">
        <f>RANK(H22,H$5:H$48,1)</f>
        <v>20</v>
      </c>
      <c r="J22" s="68">
        <v>0.6679513888888889</v>
      </c>
      <c r="K22" s="36">
        <f>RANK(J22,J$5:J$48,1)</f>
        <v>20</v>
      </c>
      <c r="L22" s="37">
        <v>0.6840856481481481</v>
      </c>
      <c r="M22" s="36">
        <f>RANK(L22,L$5:L$48,1)</f>
        <v>18</v>
      </c>
      <c r="N22" s="37">
        <f>L22-$B$3</f>
        <v>0.052141203703703676</v>
      </c>
      <c r="O22" s="69"/>
      <c r="P22" s="70"/>
    </row>
    <row r="23" spans="1:16" s="41" customFormat="1" ht="15" customHeight="1">
      <c r="A23" t="str">
        <f>VLOOKUP(B23,Startnummernliste!A$4:B$47,2,0)</f>
        <v>Tanja Neubauer</v>
      </c>
      <c r="B23" s="29">
        <v>15</v>
      </c>
      <c r="C23" s="37">
        <v>0.6373148148148148</v>
      </c>
      <c r="D23" s="37">
        <f>C23-$B$3</f>
        <v>0.005370370370370359</v>
      </c>
      <c r="E23" s="36">
        <f>RANK(D23,D$5:D$48,1)</f>
        <v>1</v>
      </c>
      <c r="F23" s="37">
        <v>0.6382291666666666</v>
      </c>
      <c r="G23" s="36">
        <f>RANK(F23,F$5:F$48,1)</f>
        <v>2</v>
      </c>
      <c r="H23" s="37">
        <v>0.6664131944444445</v>
      </c>
      <c r="I23" s="36">
        <f>RANK(H23,H$5:H$48,1)</f>
        <v>14</v>
      </c>
      <c r="J23" s="68">
        <v>0.6666319444444444</v>
      </c>
      <c r="K23" s="36">
        <f>RANK(J23,J$5:J$48,1)</f>
        <v>12</v>
      </c>
      <c r="L23" s="37">
        <v>0.6843865740740741</v>
      </c>
      <c r="M23" s="36">
        <f>RANK(L23,L$5:L$48,1)</f>
        <v>19</v>
      </c>
      <c r="N23" s="37">
        <f>L23-$B$3</f>
        <v>0.052442129629629686</v>
      </c>
      <c r="O23" s="69"/>
      <c r="P23" s="70"/>
    </row>
    <row r="24" spans="1:17" s="41" customFormat="1" ht="15" customHeight="1">
      <c r="A24" t="str">
        <f>VLOOKUP(B24,Startnummernliste!A$4:B$47,2,0)</f>
        <v>Thomas Gössl</v>
      </c>
      <c r="B24" s="29">
        <v>10</v>
      </c>
      <c r="C24" s="37">
        <v>0.6396076388888888</v>
      </c>
      <c r="D24" s="37">
        <f>C24-$B$3</f>
        <v>0.00766319444444441</v>
      </c>
      <c r="E24" s="36">
        <f>RANK(D24,D$5:D$48,1)</f>
        <v>16</v>
      </c>
      <c r="F24" s="37">
        <v>0.6403703703703704</v>
      </c>
      <c r="G24" s="36">
        <f>RANK(F24,F$5:F$48,1)</f>
        <v>13</v>
      </c>
      <c r="H24" s="37">
        <v>0.6655902777777778</v>
      </c>
      <c r="I24" s="36">
        <f>RANK(H24,H$5:H$48,1)</f>
        <v>10</v>
      </c>
      <c r="J24" s="68">
        <v>0.6661342592592593</v>
      </c>
      <c r="K24" s="36">
        <f>RANK(J24,J$5:J$48,1)</f>
        <v>10</v>
      </c>
      <c r="L24" s="37">
        <v>0.6845138888888889</v>
      </c>
      <c r="M24" s="36">
        <f>RANK(L24,L$5:L$48,1)</f>
        <v>20</v>
      </c>
      <c r="N24" s="37">
        <f>L24-$B$3</f>
        <v>0.052569444444444446</v>
      </c>
      <c r="O24" s="69"/>
      <c r="P24" s="70"/>
      <c r="Q24" s="40"/>
    </row>
    <row r="25" spans="1:17" s="41" customFormat="1" ht="15" customHeight="1">
      <c r="A25" t="str">
        <f>VLOOKUP(B25,Startnummernliste!A$4:B$47,2,0)</f>
        <v>Klaus Kaiser</v>
      </c>
      <c r="B25" s="29">
        <v>14</v>
      </c>
      <c r="C25" s="37">
        <v>0.6405335648148148</v>
      </c>
      <c r="D25" s="37">
        <f>C25-$B$3</f>
        <v>0.008589120370370407</v>
      </c>
      <c r="E25" s="36">
        <f>RANK(D25,D$5:D$48,1)</f>
        <v>26</v>
      </c>
      <c r="F25" s="37">
        <v>0.6414467592592593</v>
      </c>
      <c r="G25" s="36">
        <f>RANK(F25,F$5:F$48,1)</f>
        <v>29</v>
      </c>
      <c r="H25" s="37">
        <v>0.6690625</v>
      </c>
      <c r="I25" s="36">
        <f>RANK(H25,H$5:H$48,1)</f>
        <v>25</v>
      </c>
      <c r="J25" s="68">
        <v>0.6695138888888889</v>
      </c>
      <c r="K25" s="36">
        <f>RANK(J25,J$5:J$48,1)</f>
        <v>26</v>
      </c>
      <c r="L25" s="37">
        <v>0.684699074074074</v>
      </c>
      <c r="M25" s="36">
        <f>RANK(L25,L$5:L$48,1)</f>
        <v>21</v>
      </c>
      <c r="N25" s="37">
        <f>L25-$B$3</f>
        <v>0.052754629629629624</v>
      </c>
      <c r="O25" s="69"/>
      <c r="P25" s="70"/>
      <c r="Q25" s="40"/>
    </row>
    <row r="26" spans="1:16" s="41" customFormat="1" ht="15" customHeight="1">
      <c r="A26" t="str">
        <f>VLOOKUP(B26,Startnummernliste!A$4:B$47,2,0)</f>
        <v>Alexander Heili</v>
      </c>
      <c r="B26" s="29">
        <v>12</v>
      </c>
      <c r="C26" s="37">
        <v>0.6413888888888889</v>
      </c>
      <c r="D26" s="37">
        <f>C26-$B$3</f>
        <v>0.009444444444444478</v>
      </c>
      <c r="E26" s="36">
        <f>RANK(D26,D$5:D$48,1)</f>
        <v>35</v>
      </c>
      <c r="F26" s="37">
        <v>0.6422453703703703</v>
      </c>
      <c r="G26" s="36">
        <f>RANK(F26,F$5:F$48,1)</f>
        <v>32</v>
      </c>
      <c r="H26" s="37">
        <v>0.6691435185185185</v>
      </c>
      <c r="I26" s="36">
        <f>RANK(H26,H$5:H$48,1)</f>
        <v>26</v>
      </c>
      <c r="J26" s="68">
        <v>0.6693865740740741</v>
      </c>
      <c r="K26" s="36">
        <f>RANK(J26,J$5:J$48,1)</f>
        <v>25</v>
      </c>
      <c r="L26" s="37">
        <v>0.6848148148148148</v>
      </c>
      <c r="M26" s="36">
        <f>RANK(L26,L$5:L$48,1)</f>
        <v>22</v>
      </c>
      <c r="N26" s="37">
        <f>L26-$B$3</f>
        <v>0.052870370370370345</v>
      </c>
      <c r="O26" s="69"/>
      <c r="P26" s="70"/>
    </row>
    <row r="27" spans="1:17" s="41" customFormat="1" ht="15" customHeight="1">
      <c r="A27" t="str">
        <f>VLOOKUP(B27,Startnummernliste!A$4:B$47,2,0)</f>
        <v>Harald Kaufmann</v>
      </c>
      <c r="B27" s="29">
        <v>8</v>
      </c>
      <c r="C27" s="37">
        <v>0.6399907407407407</v>
      </c>
      <c r="D27" s="37">
        <f>C27-$B$3</f>
        <v>0.008046296296296274</v>
      </c>
      <c r="E27" s="36">
        <f>RANK(D27,D$5:D$48,1)</f>
        <v>21</v>
      </c>
      <c r="F27" s="37">
        <v>0.640787037037037</v>
      </c>
      <c r="G27" s="36">
        <f>RANK(F27,F$5:F$48,1)</f>
        <v>18</v>
      </c>
      <c r="H27" s="37">
        <v>0.6670949074074074</v>
      </c>
      <c r="I27" s="36">
        <f>RANK(H27,H$5:H$48,1)</f>
        <v>19</v>
      </c>
      <c r="J27" s="68">
        <v>0.6674305555555555</v>
      </c>
      <c r="K27" s="36">
        <f>RANK(J27,J$5:J$48,1)</f>
        <v>19</v>
      </c>
      <c r="L27" s="37">
        <v>0.6851388888888889</v>
      </c>
      <c r="M27" s="36">
        <f>RANK(L27,L$5:L$48,1)</f>
        <v>23</v>
      </c>
      <c r="N27" s="37">
        <f>L27-$B$3</f>
        <v>0.05319444444444443</v>
      </c>
      <c r="O27" s="69"/>
      <c r="P27" s="70"/>
      <c r="Q27" s="40"/>
    </row>
    <row r="28" spans="1:16" s="41" customFormat="1" ht="15" customHeight="1">
      <c r="A28" t="str">
        <f>VLOOKUP(B28,Startnummernliste!A$4:B$47,2,0)</f>
        <v>Oliver Rous</v>
      </c>
      <c r="B28" s="29">
        <v>11</v>
      </c>
      <c r="C28" s="37">
        <v>0.6390277777777778</v>
      </c>
      <c r="D28" s="37">
        <f>C28-$B$3</f>
        <v>0.00708333333333333</v>
      </c>
      <c r="E28" s="36">
        <f>RANK(D28,D$5:D$48,1)</f>
        <v>11</v>
      </c>
      <c r="F28" s="37">
        <v>0.6401157407407407</v>
      </c>
      <c r="G28" s="36">
        <f>RANK(F28,F$5:F$48,1)</f>
        <v>12</v>
      </c>
      <c r="H28" s="37">
        <v>0.6681944444444444</v>
      </c>
      <c r="I28" s="36">
        <f>RANK(H28,H$5:H$48,1)</f>
        <v>23</v>
      </c>
      <c r="J28" s="68">
        <v>0.6684953703703703</v>
      </c>
      <c r="K28" s="36">
        <f>RANK(J28,J$5:J$48,1)</f>
        <v>23</v>
      </c>
      <c r="L28" s="37">
        <v>0.6854050925925926</v>
      </c>
      <c r="M28" s="36">
        <f>RANK(L28,L$5:L$48,1)</f>
        <v>24</v>
      </c>
      <c r="N28" s="37">
        <f>L28-$B$3</f>
        <v>0.053460648148148215</v>
      </c>
      <c r="O28" s="69"/>
      <c r="P28" s="70"/>
    </row>
    <row r="29" spans="1:17" s="41" customFormat="1" ht="15" customHeight="1">
      <c r="A29" t="str">
        <f>VLOOKUP(B29,Startnummernliste!A$4:B$47,2,0)</f>
        <v>Birgit Gruber – Martina Kaufmann – Wolfgang Schwarz</v>
      </c>
      <c r="B29" s="29">
        <v>43</v>
      </c>
      <c r="C29" s="37">
        <v>0.6405347222222222</v>
      </c>
      <c r="D29" s="37">
        <f>C29-$B$3</f>
        <v>0.008590277777777766</v>
      </c>
      <c r="E29" s="36">
        <f>RANK(D29,D$5:D$48,1)</f>
        <v>27</v>
      </c>
      <c r="F29" s="37">
        <v>0.6407407407407407</v>
      </c>
      <c r="G29" s="36">
        <f>RANK(F29,F$5:F$48,1)</f>
        <v>17</v>
      </c>
      <c r="H29" s="37">
        <v>0.6701388888888888</v>
      </c>
      <c r="I29" s="36">
        <f>RANK(H29,H$5:H$48,1)</f>
        <v>29</v>
      </c>
      <c r="J29" s="68">
        <v>0.6702430555555555</v>
      </c>
      <c r="K29" s="36">
        <f>RANK(J29,J$5:J$48,1)</f>
        <v>29</v>
      </c>
      <c r="L29" s="37">
        <v>0.6855902777777778</v>
      </c>
      <c r="M29" s="36">
        <f>RANK(L29,L$5:L$48,1)</f>
        <v>25</v>
      </c>
      <c r="N29" s="37">
        <f>L29-$B$3</f>
        <v>0.05364583333333339</v>
      </c>
      <c r="O29" s="69"/>
      <c r="P29" s="70"/>
      <c r="Q29" s="40"/>
    </row>
    <row r="30" spans="1:16" s="41" customFormat="1" ht="15" customHeight="1">
      <c r="A30" t="str">
        <f>VLOOKUP(B30,Startnummernliste!A$4:B$47,2,0)</f>
        <v>Roland Rubick</v>
      </c>
      <c r="B30" s="29">
        <v>40</v>
      </c>
      <c r="C30" s="37">
        <v>0.6406828703703704</v>
      </c>
      <c r="D30" s="37">
        <f>C30-$B$3</f>
        <v>0.008738425925925997</v>
      </c>
      <c r="E30" s="36">
        <f>RANK(D30,D$5:D$48,1)</f>
        <v>28</v>
      </c>
      <c r="F30" s="37">
        <v>0.6417592592592593</v>
      </c>
      <c r="G30" s="36">
        <f>RANK(F30,F$5:F$48,1)</f>
        <v>31</v>
      </c>
      <c r="H30" s="37">
        <v>0.6696296296296296</v>
      </c>
      <c r="I30" s="36">
        <f>RANK(H30,H$5:H$48,1)</f>
        <v>27</v>
      </c>
      <c r="J30" s="68">
        <v>0.669675925925926</v>
      </c>
      <c r="K30" s="36">
        <f>RANK(J30,J$5:J$48,1)</f>
        <v>27</v>
      </c>
      <c r="L30" s="37">
        <v>0.6855914351851852</v>
      </c>
      <c r="M30" s="36">
        <f>RANK(L30,L$5:L$48,1)</f>
        <v>26</v>
      </c>
      <c r="N30" s="37">
        <f>L30-$B$3</f>
        <v>0.05364699074074075</v>
      </c>
      <c r="O30" s="69"/>
      <c r="P30" s="70"/>
    </row>
    <row r="31" spans="1:16" s="41" customFormat="1" ht="15" customHeight="1">
      <c r="A31" t="str">
        <f>VLOOKUP(B31,Startnummernliste!A$4:B$47,2,0)</f>
        <v>Andreas Gössl</v>
      </c>
      <c r="B31" s="29">
        <v>17</v>
      </c>
      <c r="C31" s="37">
        <v>0.6424421296296297</v>
      </c>
      <c r="D31" s="37">
        <f>C31-$B$3</f>
        <v>0.010497685185185235</v>
      </c>
      <c r="E31" s="36">
        <f>RANK(D31,D$5:D$48,1)</f>
        <v>42</v>
      </c>
      <c r="F31" s="37">
        <v>0.6437962962962963</v>
      </c>
      <c r="G31" s="36">
        <f>RANK(F31,F$5:F$48,1)</f>
        <v>41</v>
      </c>
      <c r="H31" s="37">
        <v>0.6706597222222223</v>
      </c>
      <c r="I31" s="36">
        <f>RANK(H31,H$5:H$48,1)</f>
        <v>32</v>
      </c>
      <c r="J31" s="68">
        <v>0.671412037037037</v>
      </c>
      <c r="K31" s="36">
        <f>RANK(J31,J$5:J$48,1)</f>
        <v>32</v>
      </c>
      <c r="L31" s="37">
        <v>0.6860300925925926</v>
      </c>
      <c r="M31" s="36">
        <f>RANK(L31,L$5:L$48,1)</f>
        <v>27</v>
      </c>
      <c r="N31" s="37">
        <f>L31-$B$3</f>
        <v>0.0540856481481482</v>
      </c>
      <c r="O31" s="69"/>
      <c r="P31" s="70"/>
    </row>
    <row r="32" spans="1:16" s="41" customFormat="1" ht="15" customHeight="1">
      <c r="A32" t="str">
        <f>VLOOKUP(B32,Startnummernliste!A$4:B$47,2,0)</f>
        <v>Christoph Poindl</v>
      </c>
      <c r="B32" s="29">
        <v>16</v>
      </c>
      <c r="C32" s="37">
        <v>0.6399895833333333</v>
      </c>
      <c r="D32" s="37">
        <f>C32-$B$3</f>
        <v>0.008045138888888914</v>
      </c>
      <c r="E32" s="36">
        <f>RANK(D32,D$5:D$48,1)</f>
        <v>20</v>
      </c>
      <c r="F32" s="37">
        <v>0.6413194444444444</v>
      </c>
      <c r="G32" s="36">
        <f>RANK(F32,F$5:F$48,1)</f>
        <v>27</v>
      </c>
      <c r="H32" s="37">
        <v>0.6678125</v>
      </c>
      <c r="I32" s="36">
        <f>RANK(H32,H$5:H$48,1)</f>
        <v>21</v>
      </c>
      <c r="J32" s="68">
        <v>0.6683449074074074</v>
      </c>
      <c r="K32" s="36">
        <f>RANK(J32,J$5:J$48,1)</f>
        <v>21</v>
      </c>
      <c r="L32" s="37">
        <v>0.6867013888888889</v>
      </c>
      <c r="M32" s="36">
        <f>RANK(L32,L$5:L$48,1)</f>
        <v>28</v>
      </c>
      <c r="N32" s="37">
        <f>L32-$B$3</f>
        <v>0.054756944444444455</v>
      </c>
      <c r="O32" s="69"/>
      <c r="P32" s="70"/>
    </row>
    <row r="33" spans="1:16" s="41" customFormat="1" ht="15" customHeight="1">
      <c r="A33" t="str">
        <f>VLOOKUP(B33,Startnummernliste!A$4:B$47,2,0)</f>
        <v>Julia Jani – Bernd Mayr – Hanna Mayr</v>
      </c>
      <c r="B33" s="29">
        <v>44</v>
      </c>
      <c r="C33" s="37">
        <v>0.6405324074074074</v>
      </c>
      <c r="D33" s="37">
        <f>C33-$B$3</f>
        <v>0.008587962962962936</v>
      </c>
      <c r="E33" s="36">
        <f>RANK(D33,D$5:D$48,1)</f>
        <v>25</v>
      </c>
      <c r="F33" s="37">
        <v>0.6406712962962963</v>
      </c>
      <c r="G33" s="36">
        <f>RANK(F33,F$5:F$48,1)</f>
        <v>15</v>
      </c>
      <c r="H33" s="37">
        <v>0.6683101851851851</v>
      </c>
      <c r="I33" s="36">
        <f>RANK(H33,H$5:H$48,1)</f>
        <v>24</v>
      </c>
      <c r="J33" s="68">
        <v>0.6690856481481482</v>
      </c>
      <c r="K33" s="36">
        <f>RANK(J33,J$5:J$48,1)</f>
        <v>24</v>
      </c>
      <c r="L33" s="37">
        <v>0.6867939814814815</v>
      </c>
      <c r="M33" s="36">
        <f>RANK(L33,L$5:L$48,1)</f>
        <v>29</v>
      </c>
      <c r="N33" s="37">
        <f>L33-$B$3</f>
        <v>0.0548495370370371</v>
      </c>
      <c r="O33" s="69"/>
      <c r="P33" s="70"/>
    </row>
    <row r="34" spans="1:17" s="41" customFormat="1" ht="15" customHeight="1">
      <c r="A34" t="str">
        <f>VLOOKUP(B34,Startnummernliste!A$4:B$47,2,0)</f>
        <v>Robert Puhr</v>
      </c>
      <c r="B34" s="29">
        <v>24</v>
      </c>
      <c r="C34" s="37">
        <v>0.6419907407407407</v>
      </c>
      <c r="D34" s="37">
        <f>C34-$B$3</f>
        <v>0.010046296296296275</v>
      </c>
      <c r="E34" s="36">
        <f>RANK(D34,D$5:D$48,1)</f>
        <v>41</v>
      </c>
      <c r="F34" s="37">
        <v>0.6436689814814814</v>
      </c>
      <c r="G34" s="36">
        <f>RANK(F34,F$5:F$48,1)</f>
        <v>40</v>
      </c>
      <c r="H34" s="37">
        <v>0.6711805555555556</v>
      </c>
      <c r="I34" s="36">
        <f>RANK(H34,H$5:H$48,1)</f>
        <v>33</v>
      </c>
      <c r="J34" s="68">
        <v>0.6719675925925926</v>
      </c>
      <c r="K34" s="36">
        <f>RANK(J34,J$5:J$48,1)</f>
        <v>34</v>
      </c>
      <c r="L34" s="37">
        <v>0.687025462962963</v>
      </c>
      <c r="M34" s="36">
        <f>RANK(L34,L$5:L$48,1)</f>
        <v>30</v>
      </c>
      <c r="N34" s="37">
        <f>L34-$B$3</f>
        <v>0.05508101851851854</v>
      </c>
      <c r="O34" s="69"/>
      <c r="P34" s="70"/>
      <c r="Q34" s="40"/>
    </row>
    <row r="35" spans="1:17" s="41" customFormat="1" ht="15" customHeight="1">
      <c r="A35" t="str">
        <f>VLOOKUP(B35,Startnummernliste!A$4:B$47,2,0)</f>
        <v>Reinhard Gererstorfer</v>
      </c>
      <c r="B35" s="29">
        <v>37</v>
      </c>
      <c r="C35" s="37">
        <v>0.6428935185185185</v>
      </c>
      <c r="D35" s="37">
        <f>C35-$B$3</f>
        <v>0.010949074074074083</v>
      </c>
      <c r="E35" s="36">
        <f>RANK(D35,D$5:D$48,1)</f>
        <v>43</v>
      </c>
      <c r="F35" s="37">
        <v>0.6444212962962963</v>
      </c>
      <c r="G35" s="36">
        <f>RANK(F35,F$5:F$48,1)</f>
        <v>43</v>
      </c>
      <c r="H35" s="37">
        <v>0.6703935185185185</v>
      </c>
      <c r="I35" s="36">
        <f>RANK(H35,H$5:H$48,1)</f>
        <v>31</v>
      </c>
      <c r="J35" s="68">
        <v>0.6709490740740741</v>
      </c>
      <c r="K35" s="36">
        <f>RANK(J35,J$5:J$48,1)</f>
        <v>31</v>
      </c>
      <c r="L35" s="37">
        <v>0.687662037037037</v>
      </c>
      <c r="M35" s="36">
        <f>RANK(L35,L$5:L$48,1)</f>
        <v>31</v>
      </c>
      <c r="N35" s="37">
        <f>L35-$B$3</f>
        <v>0.05571759259259257</v>
      </c>
      <c r="O35" s="69"/>
      <c r="P35" s="70"/>
      <c r="Q35" s="40"/>
    </row>
    <row r="36" spans="1:16" s="41" customFormat="1" ht="15" customHeight="1">
      <c r="A36" t="str">
        <f>VLOOKUP(B36,Startnummernliste!A$4:B$47,2,0)</f>
        <v>Martin Reininger</v>
      </c>
      <c r="B36" s="29">
        <v>33</v>
      </c>
      <c r="C36" s="37">
        <v>0.6406828703703704</v>
      </c>
      <c r="D36" s="37">
        <f>C36-$B$3</f>
        <v>0.008738425925925997</v>
      </c>
      <c r="E36" s="36">
        <f>RANK(D36,D$5:D$48,1)</f>
        <v>28</v>
      </c>
      <c r="F36" s="37">
        <v>0.6415509259259259</v>
      </c>
      <c r="G36" s="36">
        <f>RANK(F36,F$5:F$48,1)</f>
        <v>30</v>
      </c>
      <c r="H36" s="37">
        <v>0.6702546296296297</v>
      </c>
      <c r="I36" s="36">
        <f>RANK(H36,H$5:H$48,1)</f>
        <v>30</v>
      </c>
      <c r="J36" s="68">
        <v>0.6703819444444444</v>
      </c>
      <c r="K36" s="36">
        <f>RANK(J36,J$5:J$48,1)</f>
        <v>30</v>
      </c>
      <c r="L36" s="37">
        <v>0.6878125</v>
      </c>
      <c r="M36" s="36">
        <f>RANK(L36,L$5:L$48,1)</f>
        <v>32</v>
      </c>
      <c r="N36" s="37">
        <f>L36-$B$3</f>
        <v>0.05586805555555563</v>
      </c>
      <c r="O36" s="69"/>
      <c r="P36" s="70"/>
    </row>
    <row r="37" spans="1:16" s="41" customFormat="1" ht="15" customHeight="1">
      <c r="A37" t="str">
        <f>VLOOKUP(B37,Startnummernliste!A$4:B$47,2,0)</f>
        <v>Walter Zobernig</v>
      </c>
      <c r="B37" s="29">
        <v>39</v>
      </c>
      <c r="C37" s="37">
        <v>0.641261574074074</v>
      </c>
      <c r="D37" s="37">
        <f>C37-$B$3</f>
        <v>0.009317129629629606</v>
      </c>
      <c r="E37" s="36">
        <f>RANK(D37,D$5:D$48,1)</f>
        <v>34</v>
      </c>
      <c r="F37" s="37">
        <v>0.6430092592592592</v>
      </c>
      <c r="G37" s="36">
        <f>RANK(F37,F$5:F$48,1)</f>
        <v>35</v>
      </c>
      <c r="H37" s="37">
        <v>0.6712152777777778</v>
      </c>
      <c r="I37" s="36">
        <f>RANK(H37,H$5:H$48,1)</f>
        <v>34</v>
      </c>
      <c r="J37" s="68">
        <v>0.671886574074074</v>
      </c>
      <c r="K37" s="36">
        <f>RANK(J37,J$5:J$48,1)</f>
        <v>33</v>
      </c>
      <c r="L37" s="37">
        <v>0.6898726851851852</v>
      </c>
      <c r="M37" s="36">
        <f>RANK(L37,L$5:L$48,1)</f>
        <v>33</v>
      </c>
      <c r="N37" s="37">
        <f>L37-$B$3</f>
        <v>0.057928240740740766</v>
      </c>
      <c r="O37" s="69"/>
      <c r="P37" s="70"/>
    </row>
    <row r="38" spans="1:17" s="41" customFormat="1" ht="15" customHeight="1">
      <c r="A38" t="str">
        <f>VLOOKUP(B38,Startnummernliste!A$4:B$47,2,0)</f>
        <v>Kurt Schmidmayer</v>
      </c>
      <c r="B38" s="29">
        <v>18</v>
      </c>
      <c r="C38" s="37">
        <v>0.6392604166666667</v>
      </c>
      <c r="D38" s="37">
        <f>C38-$B$3</f>
        <v>0.0073159722222222445</v>
      </c>
      <c r="E38" s="36">
        <f>RANK(D38,D$5:D$48,1)</f>
        <v>14</v>
      </c>
      <c r="F38" s="37">
        <v>0.6408333333333334</v>
      </c>
      <c r="G38" s="36">
        <f>RANK(F38,F$5:F$48,1)</f>
        <v>19</v>
      </c>
      <c r="H38" s="37">
        <v>0.6700694444444445</v>
      </c>
      <c r="I38" s="36">
        <f>RANK(H38,H$5:H$48,1)</f>
        <v>28</v>
      </c>
      <c r="J38" s="68">
        <v>0.6701157407407408</v>
      </c>
      <c r="K38" s="36">
        <f>RANK(J38,J$5:J$48,1)</f>
        <v>28</v>
      </c>
      <c r="L38" s="37">
        <v>0.6900810185185186</v>
      </c>
      <c r="M38" s="36">
        <f>RANK(L38,L$5:L$48,1)</f>
        <v>34</v>
      </c>
      <c r="N38" s="37">
        <f>L38-$B$3</f>
        <v>0.05813657407407413</v>
      </c>
      <c r="O38" s="69"/>
      <c r="P38" s="70"/>
      <c r="Q38" s="40"/>
    </row>
    <row r="39" spans="1:16" s="41" customFormat="1" ht="15" customHeight="1">
      <c r="A39" t="str">
        <f>VLOOKUP(B39,Startnummernliste!A$4:B$47,2,0)</f>
        <v>Christian Reichenvater</v>
      </c>
      <c r="B39" s="29">
        <v>42</v>
      </c>
      <c r="C39" s="37">
        <v>0.6418402777777777</v>
      </c>
      <c r="D39" s="37">
        <f>C39-$B$3</f>
        <v>0.009895833333333326</v>
      </c>
      <c r="E39" s="36">
        <f>RANK(D39,D$5:D$48,1)</f>
        <v>40</v>
      </c>
      <c r="F39" s="37">
        <v>0.6434027777777778</v>
      </c>
      <c r="G39" s="36">
        <f>RANK(F39,F$5:F$48,1)</f>
        <v>38</v>
      </c>
      <c r="H39" s="37">
        <v>0.6715162037037037</v>
      </c>
      <c r="I39" s="36">
        <f>RANK(H39,H$5:H$48,1)</f>
        <v>35</v>
      </c>
      <c r="J39" s="68">
        <v>0.6722800925925926</v>
      </c>
      <c r="K39" s="36">
        <f>RANK(J39,J$5:J$48,1)</f>
        <v>36</v>
      </c>
      <c r="L39" s="37">
        <v>0.6911458333333333</v>
      </c>
      <c r="M39" s="36">
        <f>RANK(L39,L$5:L$48,1)</f>
        <v>35</v>
      </c>
      <c r="N39" s="37">
        <f>L39-$B$3</f>
        <v>0.05920138888888893</v>
      </c>
      <c r="O39" s="69"/>
      <c r="P39" s="70"/>
    </row>
    <row r="40" spans="1:16" s="41" customFormat="1" ht="15" customHeight="1">
      <c r="A40" t="str">
        <f>VLOOKUP(B40,Startnummernliste!A$4:B$47,2,0)</f>
        <v>Jürgen Heger</v>
      </c>
      <c r="B40" s="29">
        <v>31</v>
      </c>
      <c r="C40" s="37">
        <v>0.639988425925926</v>
      </c>
      <c r="D40" s="37">
        <f>C40-$B$3</f>
        <v>0.008043981481481555</v>
      </c>
      <c r="E40" s="36">
        <f>RANK(D40,D$5:D$48,1)</f>
        <v>19</v>
      </c>
      <c r="F40" s="37">
        <v>0.6412037037037037</v>
      </c>
      <c r="G40" s="36">
        <f>RANK(F40,F$5:F$48,1)</f>
        <v>24</v>
      </c>
      <c r="H40" s="37">
        <v>0.6717361111111111</v>
      </c>
      <c r="I40" s="36">
        <f>RANK(H40,H$5:H$48,1)</f>
        <v>36</v>
      </c>
      <c r="J40" s="68">
        <v>0.6719675925925926</v>
      </c>
      <c r="K40" s="36">
        <f>RANK(J40,J$5:J$48,1)</f>
        <v>34</v>
      </c>
      <c r="L40" s="37">
        <v>0.6927893518518519</v>
      </c>
      <c r="M40" s="36">
        <f>RANK(L40,L$5:L$48,1)</f>
        <v>36</v>
      </c>
      <c r="N40" s="37">
        <f>L40-$B$3</f>
        <v>0.060844907407407445</v>
      </c>
      <c r="O40" s="69"/>
      <c r="P40" s="70"/>
    </row>
    <row r="41" spans="1:16" s="41" customFormat="1" ht="15" customHeight="1">
      <c r="A41" t="str">
        <f>VLOOKUP(B41,Startnummernliste!A$4:B$47,2,0)</f>
        <v>Stefan Fritz</v>
      </c>
      <c r="B41" s="29">
        <v>21</v>
      </c>
      <c r="C41" s="37">
        <v>0.6411458333333333</v>
      </c>
      <c r="D41" s="37">
        <f>C41-$B$3</f>
        <v>0.009201388888888884</v>
      </c>
      <c r="E41" s="36">
        <f>RANK(D41,D$5:D$48,1)</f>
        <v>33</v>
      </c>
      <c r="F41" s="37">
        <v>0.6431481481481481</v>
      </c>
      <c r="G41" s="36">
        <f>RANK(F41,F$5:F$48,1)</f>
        <v>36</v>
      </c>
      <c r="H41" s="37">
        <v>0.6749884259259259</v>
      </c>
      <c r="I41" s="36">
        <f>RANK(H41,H$5:H$48,1)</f>
        <v>38</v>
      </c>
      <c r="J41" s="68">
        <v>0.6754282407407407</v>
      </c>
      <c r="K41" s="36">
        <f>RANK(J41,J$5:J$48,1)</f>
        <v>38</v>
      </c>
      <c r="L41" s="37">
        <v>0.6933912037037037</v>
      </c>
      <c r="M41" s="36">
        <f>RANK(L41,L$5:L$48,1)</f>
        <v>37</v>
      </c>
      <c r="N41" s="37">
        <f>L41-$B$3</f>
        <v>0.06144675925925924</v>
      </c>
      <c r="O41" s="69"/>
      <c r="P41" s="70"/>
    </row>
    <row r="42" spans="1:17" s="41" customFormat="1" ht="15" customHeight="1">
      <c r="A42" t="str">
        <f>VLOOKUP(B42,Startnummernliste!A$4:B$47,2,0)</f>
        <v>Gerda Günzel</v>
      </c>
      <c r="B42" s="29">
        <v>20</v>
      </c>
      <c r="C42" s="37">
        <v>0.6417824074074074</v>
      </c>
      <c r="D42" s="37">
        <f>C42-$B$3</f>
        <v>0.00983796296296302</v>
      </c>
      <c r="E42" s="36">
        <f>RANK(D42,D$5:D$48,1)</f>
        <v>39</v>
      </c>
      <c r="F42" s="37">
        <v>0.6428472222222222</v>
      </c>
      <c r="G42" s="36">
        <f>RANK(F42,F$5:F$48,1)</f>
        <v>34</v>
      </c>
      <c r="H42" s="37">
        <v>0.6740277777777778</v>
      </c>
      <c r="I42" s="36">
        <f>RANK(H42,H$5:H$48,1)</f>
        <v>37</v>
      </c>
      <c r="J42" s="68">
        <v>0.6748726851851852</v>
      </c>
      <c r="K42" s="36">
        <f>RANK(J42,J$5:J$48,1)</f>
        <v>37</v>
      </c>
      <c r="L42" s="37">
        <v>0.6934027777777778</v>
      </c>
      <c r="M42" s="36">
        <f>RANK(L42,L$5:L$48,1)</f>
        <v>38</v>
      </c>
      <c r="N42" s="37">
        <f>L42-$B$3</f>
        <v>0.06145833333333339</v>
      </c>
      <c r="O42" s="69"/>
      <c r="P42" s="70"/>
      <c r="Q42" s="40"/>
    </row>
    <row r="43" spans="1:16" s="41" customFormat="1" ht="15" customHeight="1">
      <c r="A43" t="str">
        <f>VLOOKUP(B43,Startnummernliste!A$4:B$47,2,0)</f>
        <v>Christian Kraus</v>
      </c>
      <c r="B43" s="29">
        <v>19</v>
      </c>
      <c r="C43" s="37">
        <v>0.6451041666666667</v>
      </c>
      <c r="D43" s="37">
        <f>C43-$B$3</f>
        <v>0.013159722222222281</v>
      </c>
      <c r="E43" s="36">
        <f>RANK(D43,D$5:D$48,1)</f>
        <v>44</v>
      </c>
      <c r="F43" s="37">
        <v>0.6462037037037037</v>
      </c>
      <c r="G43" s="36">
        <f>RANK(F43,F$5:F$48,1)</f>
        <v>44</v>
      </c>
      <c r="H43" s="37">
        <v>0.6754398148148149</v>
      </c>
      <c r="I43" s="36">
        <f>RANK(H43,H$5:H$48,1)</f>
        <v>39</v>
      </c>
      <c r="J43" s="68">
        <v>0.675775462962963</v>
      </c>
      <c r="K43" s="36">
        <f>RANK(J43,J$5:J$48,1)</f>
        <v>39</v>
      </c>
      <c r="L43" s="37">
        <v>0.6939814814814815</v>
      </c>
      <c r="M43" s="36">
        <f>RANK(L43,L$5:L$48,1)</f>
        <v>39</v>
      </c>
      <c r="N43" s="37">
        <f>L43-$B$3</f>
        <v>0.06203703703703711</v>
      </c>
      <c r="O43" s="69"/>
      <c r="P43" s="70"/>
    </row>
    <row r="44" spans="1:17" s="41" customFormat="1" ht="15" customHeight="1">
      <c r="A44" t="str">
        <f>VLOOKUP(B44,Startnummernliste!A$4:B$47,2,0)</f>
        <v>Dagmar Pfadenhauer</v>
      </c>
      <c r="B44" s="29">
        <v>35</v>
      </c>
      <c r="C44" s="37">
        <v>0.6399930555555555</v>
      </c>
      <c r="D44" s="37">
        <f>C44-$B$3</f>
        <v>0.008048611111111104</v>
      </c>
      <c r="E44" s="36">
        <f>RANK(D44,D$5:D$48,1)</f>
        <v>23</v>
      </c>
      <c r="F44" s="37">
        <v>0.6410185185185185</v>
      </c>
      <c r="G44" s="36">
        <f>RANK(F44,F$5:F$48,1)</f>
        <v>21</v>
      </c>
      <c r="H44" s="37">
        <v>0.6770717592592592</v>
      </c>
      <c r="I44" s="36">
        <f>RANK(H44,H$5:H$48,1)</f>
        <v>42</v>
      </c>
      <c r="J44" s="68">
        <v>0.6775</v>
      </c>
      <c r="K44" s="36">
        <f>RANK(J44,J$5:J$48,1)</f>
        <v>41</v>
      </c>
      <c r="L44" s="37">
        <v>0.6943865740740741</v>
      </c>
      <c r="M44" s="36">
        <f>RANK(L44,L$5:L$48,1)</f>
        <v>40</v>
      </c>
      <c r="N44" s="37">
        <f>L44-$B$3</f>
        <v>0.062442129629629695</v>
      </c>
      <c r="O44" s="69"/>
      <c r="P44" s="70"/>
      <c r="Q44" s="40"/>
    </row>
    <row r="45" spans="1:16" s="41" customFormat="1" ht="15" customHeight="1">
      <c r="A45" t="str">
        <f>VLOOKUP(B45,Startnummernliste!A$4:B$47,2,0)</f>
        <v>Rudolf Wurth</v>
      </c>
      <c r="B45" s="29">
        <v>48</v>
      </c>
      <c r="C45" s="37">
        <v>0.6410532407407408</v>
      </c>
      <c r="D45" s="37">
        <f>C45-$B$3</f>
        <v>0.009108796296296351</v>
      </c>
      <c r="E45" s="36">
        <f>RANK(D45,D$5:D$48,1)</f>
        <v>32</v>
      </c>
      <c r="F45" s="37">
        <v>0.6442129629629629</v>
      </c>
      <c r="G45" s="36">
        <f>RANK(F45,F$5:F$48,1)</f>
        <v>42</v>
      </c>
      <c r="H45" s="37">
        <v>0.6768055555555555</v>
      </c>
      <c r="I45" s="36">
        <f>RANK(H45,H$5:H$48,1)</f>
        <v>41</v>
      </c>
      <c r="J45" s="68">
        <v>0.6776967592592592</v>
      </c>
      <c r="K45" s="36">
        <f>RANK(J45,J$5:J$48,1)</f>
        <v>42</v>
      </c>
      <c r="L45" s="37">
        <v>0.6986574074074074</v>
      </c>
      <c r="M45" s="36">
        <f>RANK(L45,L$5:L$48,1)</f>
        <v>41</v>
      </c>
      <c r="N45" s="37">
        <f>L45-$B$3</f>
        <v>0.06671296296296303</v>
      </c>
      <c r="O45" s="69"/>
      <c r="P45" s="70"/>
    </row>
    <row r="46" spans="1:16" s="41" customFormat="1" ht="15" customHeight="1">
      <c r="A46" t="str">
        <f>VLOOKUP(B46,Startnummernliste!A$4:B$47,2,0)</f>
        <v>Alexandra Kreczek</v>
      </c>
      <c r="B46" s="29">
        <v>22</v>
      </c>
      <c r="C46" s="37">
        <v>0.6414467592592593</v>
      </c>
      <c r="D46" s="37">
        <f>C46-$B$3</f>
        <v>0.009502314814814894</v>
      </c>
      <c r="E46" s="36">
        <f>RANK(D46,D$5:D$48,1)</f>
        <v>36</v>
      </c>
      <c r="F46" s="37">
        <v>0.6432638888888889</v>
      </c>
      <c r="G46" s="36">
        <f>RANK(F46,F$5:F$48,1)</f>
        <v>37</v>
      </c>
      <c r="H46" s="37">
        <v>0.6758912037037037</v>
      </c>
      <c r="I46" s="36">
        <f>RANK(H46,H$5:H$48,1)</f>
        <v>40</v>
      </c>
      <c r="J46" s="68">
        <v>0.6767013888888889</v>
      </c>
      <c r="K46" s="36">
        <f>RANK(J46,J$5:J$48,1)</f>
        <v>40</v>
      </c>
      <c r="L46" s="37">
        <v>0.7003587962962963</v>
      </c>
      <c r="M46" s="36">
        <f>RANK(L46,L$5:L$48,1)</f>
        <v>42</v>
      </c>
      <c r="N46" s="37">
        <f>L46-$B$3</f>
        <v>0.06841435185185185</v>
      </c>
      <c r="O46" s="69"/>
      <c r="P46" s="70"/>
    </row>
    <row r="47" spans="1:17" s="41" customFormat="1" ht="15" customHeight="1">
      <c r="A47" t="str">
        <f>VLOOKUP(B47,Startnummernliste!A$4:B$47,2,0)</f>
        <v>Tini Schoppmann</v>
      </c>
      <c r="B47" s="29">
        <v>25</v>
      </c>
      <c r="C47" s="37">
        <v>0.6415162037037037</v>
      </c>
      <c r="D47" s="37">
        <f>C47-$B$3</f>
        <v>0.009571759259259238</v>
      </c>
      <c r="E47" s="36">
        <f>RANK(D47,D$5:D$48,1)</f>
        <v>37</v>
      </c>
      <c r="F47" s="37">
        <v>0.6435532407407407</v>
      </c>
      <c r="G47" s="36">
        <f>RANK(F47,F$5:F$48,1)</f>
        <v>39</v>
      </c>
      <c r="H47" s="37">
        <v>0.6778472222222223</v>
      </c>
      <c r="I47" s="36">
        <f>RANK(H47,H$5:H$48,1)</f>
        <v>43</v>
      </c>
      <c r="J47" s="68">
        <v>0.6781712962962962</v>
      </c>
      <c r="K47" s="36">
        <f>RANK(J47,J$5:J$48,1)</f>
        <v>43</v>
      </c>
      <c r="L47" s="37">
        <v>0.7012268518518519</v>
      </c>
      <c r="M47" s="36">
        <f>RANK(L47,L$5:L$48,1)</f>
        <v>43</v>
      </c>
      <c r="N47" s="37">
        <f>L47-$B$3</f>
        <v>0.06928240740740743</v>
      </c>
      <c r="O47" s="69"/>
      <c r="P47" s="70"/>
      <c r="Q47" s="40"/>
    </row>
    <row r="48" spans="1:16" s="41" customFormat="1" ht="15" customHeight="1">
      <c r="A48" t="str">
        <f>VLOOKUP(B48,Startnummernliste!A$4:B$47,2,0)</f>
        <v>Christina Pach</v>
      </c>
      <c r="B48" s="29">
        <v>32</v>
      </c>
      <c r="C48" s="37">
        <v>0.6416666666666667</v>
      </c>
      <c r="D48" s="37">
        <f>C48-$B$3</f>
        <v>0.009722222222222299</v>
      </c>
      <c r="E48" s="36">
        <f>RANK(D48,D$5:D$48,1)</f>
        <v>38</v>
      </c>
      <c r="F48" s="37">
        <v>0.6427777777777778</v>
      </c>
      <c r="G48" s="36">
        <f>RANK(F48,F$5:F$48,1)</f>
        <v>33</v>
      </c>
      <c r="H48" s="37">
        <v>0.6807175925925926</v>
      </c>
      <c r="I48" s="36">
        <f>RANK(H48,H$5:H$48,1)</f>
        <v>44</v>
      </c>
      <c r="J48" s="68">
        <v>0.6808449074074074</v>
      </c>
      <c r="K48" s="36">
        <f>RANK(J48,J$5:J$48,1)</f>
        <v>44</v>
      </c>
      <c r="L48" s="37">
        <v>0.7032407407407407</v>
      </c>
      <c r="M48" s="36">
        <f>RANK(L48,L$5:L$48,1)</f>
        <v>44</v>
      </c>
      <c r="N48" s="37">
        <f>L48-$B$3</f>
        <v>0.0712962962962963</v>
      </c>
      <c r="O48" s="69"/>
      <c r="P48" s="70"/>
    </row>
    <row r="49" spans="1:17" s="41" customFormat="1" ht="15" customHeight="1">
      <c r="A49" s="44"/>
      <c r="B49" s="52"/>
      <c r="C49" s="44"/>
      <c r="D49" s="54"/>
      <c r="E49" s="55"/>
      <c r="F49" s="71"/>
      <c r="G49" s="55"/>
      <c r="H49" s="56"/>
      <c r="I49" s="55"/>
      <c r="J49" s="56"/>
      <c r="K49" s="55"/>
      <c r="L49" s="57"/>
      <c r="M49" s="55"/>
      <c r="N49" s="72"/>
      <c r="O49" s="43"/>
      <c r="P49" s="45"/>
      <c r="Q49" s="40"/>
    </row>
    <row r="50" spans="1:16" s="41" customFormat="1" ht="15" customHeight="1">
      <c r="A50" s="44"/>
      <c r="B50" s="52"/>
      <c r="C50" s="73"/>
      <c r="D50" s="54"/>
      <c r="E50" s="55"/>
      <c r="F50" s="56"/>
      <c r="G50" s="55"/>
      <c r="H50" s="56"/>
      <c r="I50" s="55"/>
      <c r="J50" s="56"/>
      <c r="K50" s="55"/>
      <c r="L50" s="57"/>
      <c r="M50" s="55"/>
      <c r="N50" s="72"/>
      <c r="O50" s="43"/>
      <c r="P50" s="44"/>
    </row>
    <row r="51" spans="1:16" s="41" customFormat="1" ht="15" customHeight="1">
      <c r="A51" s="44"/>
      <c r="B51" s="52"/>
      <c r="C51" s="44"/>
      <c r="D51" s="54"/>
      <c r="E51" s="55"/>
      <c r="F51" s="56"/>
      <c r="G51" s="55"/>
      <c r="H51" s="56"/>
      <c r="I51" s="55"/>
      <c r="J51" s="56"/>
      <c r="K51" s="55"/>
      <c r="L51" s="57"/>
      <c r="M51" s="55"/>
      <c r="N51" s="72"/>
      <c r="O51" s="43"/>
      <c r="P51" s="44"/>
    </row>
    <row r="52" spans="1:17" s="41" customFormat="1" ht="15" customHeight="1">
      <c r="A52" s="44"/>
      <c r="B52" s="52"/>
      <c r="C52" s="44"/>
      <c r="D52" s="54"/>
      <c r="E52" s="55"/>
      <c r="F52" s="56"/>
      <c r="G52" s="55"/>
      <c r="H52" s="56"/>
      <c r="I52" s="55"/>
      <c r="J52" s="56"/>
      <c r="K52" s="55"/>
      <c r="L52" s="57"/>
      <c r="M52" s="55"/>
      <c r="N52" s="72"/>
      <c r="O52" s="43"/>
      <c r="P52" s="45"/>
      <c r="Q52" s="40"/>
    </row>
    <row r="53" spans="1:16" s="41" customFormat="1" ht="15" customHeight="1">
      <c r="A53" s="44"/>
      <c r="B53" s="52"/>
      <c r="C53" s="44"/>
      <c r="D53" s="54"/>
      <c r="E53" s="55"/>
      <c r="F53" s="56"/>
      <c r="G53" s="55"/>
      <c r="H53" s="56"/>
      <c r="I53" s="55"/>
      <c r="J53" s="56"/>
      <c r="K53" s="55"/>
      <c r="L53" s="57"/>
      <c r="M53" s="55"/>
      <c r="N53" s="72"/>
      <c r="O53" s="43"/>
      <c r="P53" s="44"/>
    </row>
    <row r="54" spans="1:17" s="41" customFormat="1" ht="15" customHeight="1">
      <c r="A54" s="44"/>
      <c r="B54" s="52"/>
      <c r="C54" s="44"/>
      <c r="D54" s="54"/>
      <c r="E54" s="55"/>
      <c r="F54" s="56"/>
      <c r="G54" s="55"/>
      <c r="H54" s="56"/>
      <c r="I54" s="55"/>
      <c r="J54" s="56"/>
      <c r="K54" s="55"/>
      <c r="L54" s="57"/>
      <c r="M54" s="55"/>
      <c r="N54" s="72"/>
      <c r="O54" s="43"/>
      <c r="P54" s="45"/>
      <c r="Q54" s="40"/>
    </row>
    <row r="55" spans="1:16" s="41" customFormat="1" ht="15" customHeight="1">
      <c r="A55" s="44"/>
      <c r="B55" s="52"/>
      <c r="C55" s="44"/>
      <c r="D55" s="54"/>
      <c r="E55" s="55"/>
      <c r="F55" s="56"/>
      <c r="G55" s="55"/>
      <c r="H55" s="56"/>
      <c r="I55" s="55"/>
      <c r="J55" s="56"/>
      <c r="K55" s="55"/>
      <c r="L55" s="57"/>
      <c r="M55" s="55"/>
      <c r="N55" s="72"/>
      <c r="O55" s="43"/>
      <c r="P55" s="44"/>
    </row>
    <row r="56" spans="1:16" s="41" customFormat="1" ht="15" customHeight="1">
      <c r="A56" s="44"/>
      <c r="B56" s="52"/>
      <c r="C56" s="44"/>
      <c r="D56" s="54"/>
      <c r="E56" s="55"/>
      <c r="F56" s="56"/>
      <c r="G56" s="55"/>
      <c r="H56" s="56"/>
      <c r="I56" s="55"/>
      <c r="J56" s="56"/>
      <c r="K56" s="55"/>
      <c r="L56" s="57"/>
      <c r="M56" s="55"/>
      <c r="N56" s="72"/>
      <c r="O56" s="43"/>
      <c r="P56" s="44"/>
    </row>
    <row r="57" spans="1:17" s="41" customFormat="1" ht="15" customHeight="1">
      <c r="A57" s="44"/>
      <c r="B57" s="52"/>
      <c r="C57" s="44"/>
      <c r="D57" s="54"/>
      <c r="E57" s="55"/>
      <c r="F57" s="56"/>
      <c r="G57" s="55"/>
      <c r="H57" s="56"/>
      <c r="I57" s="55"/>
      <c r="J57" s="56"/>
      <c r="K57" s="55"/>
      <c r="L57" s="57"/>
      <c r="M57" s="55"/>
      <c r="N57" s="72"/>
      <c r="O57" s="43"/>
      <c r="P57" s="45"/>
      <c r="Q57" s="40"/>
    </row>
    <row r="58" spans="1:16" s="41" customFormat="1" ht="15" customHeight="1">
      <c r="A58" s="44"/>
      <c r="B58" s="52"/>
      <c r="C58" s="44"/>
      <c r="D58" s="54"/>
      <c r="E58" s="55"/>
      <c r="F58" s="56"/>
      <c r="G58" s="55"/>
      <c r="H58" s="56"/>
      <c r="I58" s="55"/>
      <c r="J58" s="56"/>
      <c r="K58" s="55"/>
      <c r="L58" s="57"/>
      <c r="M58" s="55"/>
      <c r="N58" s="72"/>
      <c r="O58" s="43"/>
      <c r="P58" s="44"/>
    </row>
    <row r="59" spans="1:17" s="41" customFormat="1" ht="15" customHeight="1">
      <c r="A59" s="44"/>
      <c r="B59" s="52"/>
      <c r="C59" s="44"/>
      <c r="D59" s="54"/>
      <c r="E59" s="55"/>
      <c r="F59" s="56"/>
      <c r="G59" s="55"/>
      <c r="H59" s="56"/>
      <c r="I59" s="55"/>
      <c r="J59" s="56"/>
      <c r="K59" s="55"/>
      <c r="L59" s="57"/>
      <c r="M59" s="55"/>
      <c r="N59" s="72"/>
      <c r="O59" s="43"/>
      <c r="P59" s="45"/>
      <c r="Q59" s="40"/>
    </row>
    <row r="60" spans="1:16" s="41" customFormat="1" ht="15" customHeight="1">
      <c r="A60" s="44"/>
      <c r="B60" s="52"/>
      <c r="C60" s="44"/>
      <c r="D60" s="54"/>
      <c r="E60" s="55"/>
      <c r="F60" s="56"/>
      <c r="G60" s="55"/>
      <c r="H60" s="56"/>
      <c r="I60" s="55"/>
      <c r="J60" s="56"/>
      <c r="K60" s="55"/>
      <c r="L60" s="57"/>
      <c r="M60" s="55"/>
      <c r="N60" s="72"/>
      <c r="O60" s="43"/>
      <c r="P60" s="44"/>
    </row>
    <row r="61" spans="1:16" s="41" customFormat="1" ht="15" customHeight="1">
      <c r="A61" s="44"/>
      <c r="B61" s="52"/>
      <c r="C61" s="44"/>
      <c r="D61" s="54"/>
      <c r="E61" s="55"/>
      <c r="F61" s="56"/>
      <c r="G61" s="55"/>
      <c r="H61" s="56"/>
      <c r="I61" s="55"/>
      <c r="J61" s="56"/>
      <c r="K61" s="55"/>
      <c r="L61" s="57"/>
      <c r="M61" s="55"/>
      <c r="N61" s="72"/>
      <c r="O61" s="43"/>
      <c r="P61" s="44"/>
    </row>
    <row r="62" spans="1:17" s="41" customFormat="1" ht="15" customHeight="1">
      <c r="A62" s="44"/>
      <c r="B62" s="52"/>
      <c r="C62" s="44"/>
      <c r="D62" s="54"/>
      <c r="E62" s="55"/>
      <c r="F62" s="56"/>
      <c r="G62" s="55"/>
      <c r="H62" s="56"/>
      <c r="I62" s="55"/>
      <c r="J62" s="56"/>
      <c r="K62" s="55"/>
      <c r="L62" s="57"/>
      <c r="M62" s="55"/>
      <c r="N62" s="72"/>
      <c r="O62" s="43"/>
      <c r="P62" s="45"/>
      <c r="Q62" s="40"/>
    </row>
    <row r="63" spans="1:16" s="41" customFormat="1" ht="15" customHeight="1">
      <c r="A63" s="44"/>
      <c r="B63" s="52"/>
      <c r="C63" s="44"/>
      <c r="D63" s="54"/>
      <c r="E63" s="55"/>
      <c r="F63" s="56"/>
      <c r="G63" s="55"/>
      <c r="H63" s="56"/>
      <c r="I63" s="55"/>
      <c r="J63" s="56"/>
      <c r="K63" s="55"/>
      <c r="L63" s="57"/>
      <c r="M63" s="55"/>
      <c r="N63" s="72"/>
      <c r="O63" s="43"/>
      <c r="P63" s="44"/>
    </row>
    <row r="64" spans="1:17" s="41" customFormat="1" ht="15" customHeight="1">
      <c r="A64" s="44"/>
      <c r="B64" s="52"/>
      <c r="C64" s="44"/>
      <c r="D64" s="54"/>
      <c r="E64" s="55"/>
      <c r="F64" s="56"/>
      <c r="G64" s="55"/>
      <c r="H64" s="57"/>
      <c r="I64" s="55"/>
      <c r="J64" s="57"/>
      <c r="K64" s="55"/>
      <c r="L64" s="57"/>
      <c r="M64" s="55"/>
      <c r="N64" s="72"/>
      <c r="O64" s="43"/>
      <c r="P64" s="45"/>
      <c r="Q64" s="40"/>
    </row>
    <row r="65" spans="1:16" s="41" customFormat="1" ht="15" customHeight="1">
      <c r="A65" s="44"/>
      <c r="B65" s="52"/>
      <c r="C65" s="44"/>
      <c r="D65" s="54"/>
      <c r="E65" s="55"/>
      <c r="F65" s="56"/>
      <c r="G65" s="55"/>
      <c r="H65" s="56"/>
      <c r="I65" s="55"/>
      <c r="J65" s="56"/>
      <c r="K65" s="55"/>
      <c r="L65" s="57"/>
      <c r="M65" s="55"/>
      <c r="N65" s="72"/>
      <c r="O65" s="43"/>
      <c r="P65" s="44"/>
    </row>
    <row r="66" spans="1:16" s="41" customFormat="1" ht="15" customHeight="1">
      <c r="A66" s="44"/>
      <c r="B66" s="52"/>
      <c r="C66" s="44"/>
      <c r="D66" s="56"/>
      <c r="E66" s="55"/>
      <c r="F66" s="56"/>
      <c r="G66" s="55"/>
      <c r="H66" s="56"/>
      <c r="I66" s="55"/>
      <c r="J66" s="56"/>
      <c r="K66" s="55"/>
      <c r="L66" s="74"/>
      <c r="M66" s="55"/>
      <c r="N66" s="44"/>
      <c r="O66" s="58"/>
      <c r="P66" s="44"/>
    </row>
    <row r="67" spans="2:15" s="41" customFormat="1" ht="15" customHeight="1">
      <c r="B67" s="63"/>
      <c r="D67" s="59"/>
      <c r="E67" s="60"/>
      <c r="F67" s="59"/>
      <c r="G67" s="60"/>
      <c r="H67" s="59"/>
      <c r="I67" s="60"/>
      <c r="J67" s="59"/>
      <c r="K67" s="60"/>
      <c r="L67" s="69"/>
      <c r="M67" s="60"/>
      <c r="O67" s="61"/>
    </row>
    <row r="68" spans="2:15" s="41" customFormat="1" ht="15" customHeight="1">
      <c r="B68" s="63"/>
      <c r="D68" s="59"/>
      <c r="E68" s="60"/>
      <c r="F68" s="59"/>
      <c r="G68" s="60"/>
      <c r="H68" s="59"/>
      <c r="I68" s="60"/>
      <c r="J68" s="59"/>
      <c r="K68" s="60"/>
      <c r="L68" s="69"/>
      <c r="M68" s="60"/>
      <c r="O68" s="61"/>
    </row>
    <row r="69" spans="2:15" s="41" customFormat="1" ht="15" customHeight="1">
      <c r="B69" s="63"/>
      <c r="D69" s="59"/>
      <c r="E69" s="60"/>
      <c r="F69" s="59"/>
      <c r="G69" s="60"/>
      <c r="H69" s="59"/>
      <c r="I69" s="60"/>
      <c r="J69" s="59"/>
      <c r="K69" s="60"/>
      <c r="L69" s="69"/>
      <c r="M69" s="60"/>
      <c r="O69" s="61"/>
    </row>
    <row r="70" spans="2:15" s="41" customFormat="1" ht="15" customHeight="1">
      <c r="B70" s="63"/>
      <c r="D70" s="59"/>
      <c r="E70" s="60"/>
      <c r="F70" s="59"/>
      <c r="G70" s="60"/>
      <c r="H70" s="59"/>
      <c r="I70" s="60"/>
      <c r="J70" s="59"/>
      <c r="K70" s="60"/>
      <c r="L70" s="69"/>
      <c r="M70" s="60"/>
      <c r="O70" s="61"/>
    </row>
    <row r="71" spans="2:15" s="41" customFormat="1" ht="15" customHeight="1">
      <c r="B71" s="63"/>
      <c r="D71" s="59"/>
      <c r="E71" s="60"/>
      <c r="F71" s="59"/>
      <c r="G71" s="60"/>
      <c r="H71" s="59"/>
      <c r="I71" s="60"/>
      <c r="J71" s="59"/>
      <c r="K71" s="60"/>
      <c r="L71" s="69"/>
      <c r="M71" s="60"/>
      <c r="O71" s="61"/>
    </row>
    <row r="72" spans="2:15" s="41" customFormat="1" ht="15" customHeight="1">
      <c r="B72" s="63"/>
      <c r="D72" s="59"/>
      <c r="E72" s="60"/>
      <c r="F72" s="59"/>
      <c r="G72" s="60"/>
      <c r="H72" s="59"/>
      <c r="I72" s="60"/>
      <c r="J72" s="59"/>
      <c r="K72" s="60"/>
      <c r="L72" s="69"/>
      <c r="M72" s="60"/>
      <c r="O72" s="61"/>
    </row>
    <row r="73" spans="2:15" s="41" customFormat="1" ht="15" customHeight="1">
      <c r="B73" s="63"/>
      <c r="D73" s="59"/>
      <c r="E73" s="60"/>
      <c r="F73" s="59"/>
      <c r="G73" s="60"/>
      <c r="H73" s="59"/>
      <c r="I73" s="60"/>
      <c r="J73" s="59"/>
      <c r="K73" s="60"/>
      <c r="L73" s="69"/>
      <c r="M73" s="60"/>
      <c r="O73" s="61"/>
    </row>
    <row r="74" spans="2:15" s="41" customFormat="1" ht="15" customHeight="1">
      <c r="B74" s="63"/>
      <c r="D74" s="59"/>
      <c r="E74" s="60"/>
      <c r="F74" s="59"/>
      <c r="G74" s="60"/>
      <c r="H74" s="59"/>
      <c r="I74" s="60"/>
      <c r="J74" s="59"/>
      <c r="K74" s="60"/>
      <c r="L74" s="69"/>
      <c r="M74" s="60"/>
      <c r="O74" s="61"/>
    </row>
    <row r="75" spans="2:15" s="41" customFormat="1" ht="15" customHeight="1">
      <c r="B75" s="63"/>
      <c r="D75" s="59"/>
      <c r="E75" s="60"/>
      <c r="F75" s="59"/>
      <c r="G75" s="60"/>
      <c r="H75" s="59"/>
      <c r="I75" s="60"/>
      <c r="J75" s="59"/>
      <c r="K75" s="60"/>
      <c r="L75" s="69"/>
      <c r="M75" s="60"/>
      <c r="O75" s="61"/>
    </row>
    <row r="76" spans="2:15" s="41" customFormat="1" ht="15" customHeight="1">
      <c r="B76" s="63"/>
      <c r="D76" s="59"/>
      <c r="E76" s="60"/>
      <c r="F76" s="59"/>
      <c r="G76" s="60"/>
      <c r="H76" s="59"/>
      <c r="I76" s="60"/>
      <c r="J76" s="59"/>
      <c r="K76" s="60"/>
      <c r="L76" s="69"/>
      <c r="M76" s="60"/>
      <c r="O76" s="61"/>
    </row>
    <row r="77" spans="2:15" s="41" customFormat="1" ht="15" customHeight="1">
      <c r="B77" s="63"/>
      <c r="D77" s="59"/>
      <c r="E77" s="60"/>
      <c r="F77" s="59"/>
      <c r="G77" s="60"/>
      <c r="H77" s="59"/>
      <c r="I77" s="60"/>
      <c r="J77" s="59"/>
      <c r="K77" s="60"/>
      <c r="L77" s="69"/>
      <c r="M77" s="60"/>
      <c r="O77" s="61"/>
    </row>
    <row r="78" spans="2:15" s="41" customFormat="1" ht="15" customHeight="1">
      <c r="B78" s="63"/>
      <c r="D78" s="59"/>
      <c r="E78" s="60"/>
      <c r="F78" s="59"/>
      <c r="G78" s="60"/>
      <c r="H78" s="59"/>
      <c r="I78" s="60"/>
      <c r="J78" s="59"/>
      <c r="K78" s="60"/>
      <c r="L78" s="69"/>
      <c r="M78" s="60"/>
      <c r="O78" s="61"/>
    </row>
    <row r="79" spans="2:15" s="41" customFormat="1" ht="15" customHeight="1">
      <c r="B79" s="63"/>
      <c r="D79" s="59"/>
      <c r="E79" s="60"/>
      <c r="F79" s="59"/>
      <c r="G79" s="60"/>
      <c r="H79" s="59"/>
      <c r="I79" s="60"/>
      <c r="J79" s="59"/>
      <c r="K79" s="60"/>
      <c r="L79" s="69"/>
      <c r="M79" s="60"/>
      <c r="O79" s="61"/>
    </row>
    <row r="80" spans="2:15" s="41" customFormat="1" ht="15" customHeight="1">
      <c r="B80" s="63"/>
      <c r="D80" s="59"/>
      <c r="O80" s="61"/>
    </row>
    <row r="81" spans="2:15" s="41" customFormat="1" ht="15" customHeight="1">
      <c r="B81" s="63"/>
      <c r="D81" s="59"/>
      <c r="O81" s="61"/>
    </row>
    <row r="82" spans="2:15" s="41" customFormat="1" ht="15" customHeight="1">
      <c r="B82" s="63"/>
      <c r="D82" s="59"/>
      <c r="O82" s="61"/>
    </row>
    <row r="83" spans="2:15" s="41" customFormat="1" ht="15" customHeight="1">
      <c r="B83" s="63"/>
      <c r="O83" s="61"/>
    </row>
    <row r="84" spans="2:15" s="41" customFormat="1" ht="15" customHeight="1">
      <c r="B84" s="63"/>
      <c r="O84" s="61"/>
    </row>
    <row r="85" spans="2:15" s="41" customFormat="1" ht="15" customHeight="1">
      <c r="B85" s="63"/>
      <c r="O85" s="61"/>
    </row>
    <row r="86" spans="2:15" s="41" customFormat="1" ht="15" customHeight="1">
      <c r="B86" s="63"/>
      <c r="O86" s="61"/>
    </row>
    <row r="87" spans="2:15" s="41" customFormat="1" ht="15" customHeight="1">
      <c r="B87" s="63"/>
      <c r="O87" s="61"/>
    </row>
    <row r="88" spans="2:15" s="41" customFormat="1" ht="15" customHeight="1">
      <c r="B88" s="63"/>
      <c r="O88" s="61"/>
    </row>
    <row r="89" spans="2:15" s="41" customFormat="1" ht="15" customHeight="1">
      <c r="B89" s="63"/>
      <c r="O89" s="61"/>
    </row>
    <row r="90" spans="2:15" s="41" customFormat="1" ht="15" customHeight="1">
      <c r="B90" s="63"/>
      <c r="O90" s="61"/>
    </row>
    <row r="91" spans="2:15" s="41" customFormat="1" ht="15" customHeight="1">
      <c r="B91" s="63"/>
      <c r="O91" s="61"/>
    </row>
    <row r="92" spans="2:15" s="41" customFormat="1" ht="15" customHeight="1">
      <c r="B92" s="63"/>
      <c r="O92" s="61"/>
    </row>
    <row r="93" spans="2:15" s="41" customFormat="1" ht="15" customHeight="1">
      <c r="B93" s="63"/>
      <c r="O93" s="61"/>
    </row>
    <row r="94" spans="2:15" s="41" customFormat="1" ht="15" customHeight="1">
      <c r="B94" s="63"/>
      <c r="O94" s="61"/>
    </row>
    <row r="95" spans="2:15" s="41" customFormat="1" ht="15" customHeight="1">
      <c r="B95" s="63"/>
      <c r="O95" s="61"/>
    </row>
    <row r="96" spans="2:15" s="41" customFormat="1" ht="15" customHeight="1">
      <c r="B96" s="63"/>
      <c r="O96" s="61"/>
    </row>
    <row r="97" spans="2:15" s="41" customFormat="1" ht="15" customHeight="1">
      <c r="B97" s="63"/>
      <c r="O97" s="61"/>
    </row>
    <row r="98" spans="2:15" s="41" customFormat="1" ht="15" customHeight="1">
      <c r="B98" s="63"/>
      <c r="O98" s="61"/>
    </row>
    <row r="99" spans="2:15" s="41" customFormat="1" ht="15" customHeight="1">
      <c r="B99" s="63"/>
      <c r="O99" s="61"/>
    </row>
    <row r="100" spans="2:15" s="41" customFormat="1" ht="15" customHeight="1">
      <c r="B100" s="63"/>
      <c r="O100" s="61"/>
    </row>
    <row r="101" spans="2:15" s="41" customFormat="1" ht="15" customHeight="1">
      <c r="B101" s="63"/>
      <c r="O101" s="61"/>
    </row>
    <row r="102" spans="2:15" s="41" customFormat="1" ht="15" customHeight="1">
      <c r="B102" s="63"/>
      <c r="O102" s="61"/>
    </row>
    <row r="103" spans="2:15" s="41" customFormat="1" ht="15" customHeight="1">
      <c r="B103" s="63"/>
      <c r="O103" s="61"/>
    </row>
    <row r="104" spans="2:15" s="41" customFormat="1" ht="15" customHeight="1">
      <c r="B104" s="63"/>
      <c r="O104" s="61"/>
    </row>
    <row r="105" spans="2:15" s="41" customFormat="1" ht="15" customHeight="1">
      <c r="B105" s="63"/>
      <c r="O105" s="61"/>
    </row>
    <row r="106" spans="2:15" s="41" customFormat="1" ht="15" customHeight="1">
      <c r="B106" s="63"/>
      <c r="O106" s="61"/>
    </row>
    <row r="107" spans="2:15" s="41" customFormat="1" ht="15" customHeight="1">
      <c r="B107" s="63"/>
      <c r="O107" s="61"/>
    </row>
    <row r="108" spans="2:15" s="41" customFormat="1" ht="15" customHeight="1">
      <c r="B108" s="63"/>
      <c r="O108" s="61"/>
    </row>
    <row r="109" spans="2:15" s="41" customFormat="1" ht="15" customHeight="1">
      <c r="B109" s="63"/>
      <c r="O109" s="61"/>
    </row>
    <row r="110" spans="2:15" s="41" customFormat="1" ht="15" customHeight="1">
      <c r="B110" s="63"/>
      <c r="O110" s="61"/>
    </row>
    <row r="111" spans="2:15" s="41" customFormat="1" ht="15" customHeight="1">
      <c r="B111" s="63"/>
      <c r="O111" s="61"/>
    </row>
    <row r="112" spans="2:15" s="41" customFormat="1" ht="15" customHeight="1">
      <c r="B112" s="63"/>
      <c r="O112" s="61"/>
    </row>
    <row r="113" spans="2:15" s="41" customFormat="1" ht="15" customHeight="1">
      <c r="B113" s="63"/>
      <c r="O113" s="61"/>
    </row>
    <row r="114" spans="2:15" s="41" customFormat="1" ht="15" customHeight="1">
      <c r="B114" s="63"/>
      <c r="O114" s="61"/>
    </row>
    <row r="115" spans="2:15" s="41" customFormat="1" ht="15" customHeight="1">
      <c r="B115" s="63"/>
      <c r="O115" s="61"/>
    </row>
    <row r="116" spans="2:15" s="41" customFormat="1" ht="15" customHeight="1">
      <c r="B116" s="63"/>
      <c r="O116" s="61"/>
    </row>
    <row r="117" spans="2:15" s="41" customFormat="1" ht="15" customHeight="1">
      <c r="B117" s="63"/>
      <c r="O117" s="61"/>
    </row>
    <row r="118" spans="2:15" s="41" customFormat="1" ht="15" customHeight="1">
      <c r="B118" s="63"/>
      <c r="O118" s="61"/>
    </row>
    <row r="119" spans="2:15" s="41" customFormat="1" ht="15" customHeight="1">
      <c r="B119" s="63"/>
      <c r="O119" s="61"/>
    </row>
    <row r="120" spans="2:15" s="41" customFormat="1" ht="15" customHeight="1">
      <c r="B120" s="63"/>
      <c r="O120" s="61"/>
    </row>
    <row r="121" spans="2:15" s="41" customFormat="1" ht="15" customHeight="1">
      <c r="B121" s="63"/>
      <c r="O121" s="61"/>
    </row>
    <row r="122" spans="2:15" s="41" customFormat="1" ht="15" customHeight="1">
      <c r="B122" s="63"/>
      <c r="O122" s="61"/>
    </row>
    <row r="123" spans="2:15" s="41" customFormat="1" ht="15" customHeight="1">
      <c r="B123" s="63"/>
      <c r="O123" s="61"/>
    </row>
    <row r="124" spans="2:15" s="41" customFormat="1" ht="15" customHeight="1">
      <c r="B124" s="63"/>
      <c r="O124" s="61"/>
    </row>
    <row r="125" spans="2:15" s="41" customFormat="1" ht="15" customHeight="1">
      <c r="B125" s="63"/>
      <c r="O125" s="61"/>
    </row>
    <row r="126" spans="2:15" s="41" customFormat="1" ht="15" customHeight="1">
      <c r="B126" s="63"/>
      <c r="O126" s="61"/>
    </row>
    <row r="127" spans="2:15" s="41" customFormat="1" ht="15" customHeight="1">
      <c r="B127" s="63"/>
      <c r="O127" s="61"/>
    </row>
    <row r="128" spans="2:15" s="41" customFormat="1" ht="15" customHeight="1">
      <c r="B128" s="63"/>
      <c r="O128" s="61"/>
    </row>
    <row r="129" spans="2:15" s="41" customFormat="1" ht="15" customHeight="1">
      <c r="B129" s="63"/>
      <c r="O129" s="61"/>
    </row>
    <row r="130" spans="2:15" s="41" customFormat="1" ht="15" customHeight="1">
      <c r="B130" s="63"/>
      <c r="O130" s="61"/>
    </row>
    <row r="131" spans="2:15" s="41" customFormat="1" ht="15" customHeight="1">
      <c r="B131" s="63"/>
      <c r="O131" s="61"/>
    </row>
    <row r="132" spans="2:15" s="41" customFormat="1" ht="15" customHeight="1">
      <c r="B132" s="63"/>
      <c r="O132" s="61"/>
    </row>
    <row r="133" spans="2:15" s="41" customFormat="1" ht="15" customHeight="1">
      <c r="B133" s="63"/>
      <c r="O133" s="61"/>
    </row>
    <row r="134" spans="2:15" s="41" customFormat="1" ht="15" customHeight="1">
      <c r="B134" s="63"/>
      <c r="O134" s="61"/>
    </row>
    <row r="135" spans="2:15" s="41" customFormat="1" ht="15" customHeight="1">
      <c r="B135" s="63"/>
      <c r="O135" s="61"/>
    </row>
    <row r="136" spans="2:15" s="41" customFormat="1" ht="15" customHeight="1">
      <c r="B136" s="63"/>
      <c r="O136" s="61"/>
    </row>
    <row r="137" spans="2:15" s="41" customFormat="1" ht="15" customHeight="1">
      <c r="B137" s="63"/>
      <c r="O137" s="61"/>
    </row>
    <row r="138" spans="2:15" s="41" customFormat="1" ht="15" customHeight="1">
      <c r="B138" s="63"/>
      <c r="O138" s="61"/>
    </row>
    <row r="139" spans="2:15" s="41" customFormat="1" ht="15" customHeight="1">
      <c r="B139" s="63"/>
      <c r="O139" s="61"/>
    </row>
    <row r="140" spans="2:15" s="41" customFormat="1" ht="15" customHeight="1">
      <c r="B140" s="63"/>
      <c r="O140" s="61"/>
    </row>
    <row r="141" spans="2:15" s="41" customFormat="1" ht="15" customHeight="1">
      <c r="B141" s="63"/>
      <c r="O141" s="61"/>
    </row>
    <row r="142" spans="2:15" s="41" customFormat="1" ht="15" customHeight="1">
      <c r="B142" s="63"/>
      <c r="O142" s="61"/>
    </row>
    <row r="143" spans="2:15" s="41" customFormat="1" ht="15" customHeight="1">
      <c r="B143" s="63"/>
      <c r="O143" s="61"/>
    </row>
    <row r="144" spans="2:15" s="41" customFormat="1" ht="15" customHeight="1">
      <c r="B144" s="63"/>
      <c r="O144" s="61"/>
    </row>
    <row r="145" spans="2:15" s="41" customFormat="1" ht="15" customHeight="1">
      <c r="B145" s="63"/>
      <c r="O145" s="61"/>
    </row>
    <row r="146" spans="2:15" s="41" customFormat="1" ht="15" customHeight="1">
      <c r="B146" s="63"/>
      <c r="O146" s="61"/>
    </row>
    <row r="147" spans="2:15" s="41" customFormat="1" ht="15" customHeight="1">
      <c r="B147" s="63"/>
      <c r="O147" s="61"/>
    </row>
    <row r="148" spans="2:15" s="41" customFormat="1" ht="15" customHeight="1">
      <c r="B148" s="63"/>
      <c r="O148" s="61"/>
    </row>
    <row r="149" spans="2:15" s="41" customFormat="1" ht="15" customHeight="1">
      <c r="B149" s="63"/>
      <c r="O149" s="61"/>
    </row>
    <row r="150" spans="2:15" s="41" customFormat="1" ht="15" customHeight="1">
      <c r="B150" s="63"/>
      <c r="O150" s="61"/>
    </row>
    <row r="151" spans="2:15" s="41" customFormat="1" ht="15" customHeight="1">
      <c r="B151" s="63"/>
      <c r="O151" s="61"/>
    </row>
    <row r="152" spans="2:15" s="41" customFormat="1" ht="15" customHeight="1">
      <c r="B152" s="63"/>
      <c r="O152" s="61"/>
    </row>
    <row r="153" spans="2:15" s="41" customFormat="1" ht="15" customHeight="1">
      <c r="B153" s="63"/>
      <c r="O153" s="61"/>
    </row>
    <row r="154" spans="2:15" s="41" customFormat="1" ht="15" customHeight="1">
      <c r="B154" s="63"/>
      <c r="O154" s="61"/>
    </row>
    <row r="155" spans="2:15" s="41" customFormat="1" ht="15" customHeight="1">
      <c r="B155" s="63"/>
      <c r="O155" s="61"/>
    </row>
    <row r="156" spans="2:15" s="41" customFormat="1" ht="15" customHeight="1">
      <c r="B156" s="63"/>
      <c r="O156" s="61"/>
    </row>
    <row r="157" spans="2:15" s="41" customFormat="1" ht="15" customHeight="1">
      <c r="B157" s="63"/>
      <c r="O157" s="61"/>
    </row>
    <row r="158" spans="2:15" s="41" customFormat="1" ht="15" customHeight="1">
      <c r="B158" s="63"/>
      <c r="O158" s="61"/>
    </row>
    <row r="159" spans="2:15" s="41" customFormat="1" ht="15" customHeight="1">
      <c r="B159" s="63"/>
      <c r="O159" s="61"/>
    </row>
    <row r="160" spans="2:15" s="41" customFormat="1" ht="15" customHeight="1">
      <c r="B160" s="63"/>
      <c r="O160" s="61"/>
    </row>
    <row r="161" spans="2:15" s="41" customFormat="1" ht="15" customHeight="1">
      <c r="B161" s="63"/>
      <c r="O161" s="61"/>
    </row>
    <row r="162" spans="2:15" s="41" customFormat="1" ht="15" customHeight="1">
      <c r="B162" s="63"/>
      <c r="O162" s="61"/>
    </row>
    <row r="163" spans="2:15" s="41" customFormat="1" ht="15" customHeight="1">
      <c r="B163" s="63"/>
      <c r="O163" s="61"/>
    </row>
    <row r="164" spans="2:15" s="41" customFormat="1" ht="15" customHeight="1">
      <c r="B164" s="63"/>
      <c r="O164" s="61"/>
    </row>
    <row r="165" spans="2:15" s="41" customFormat="1" ht="15" customHeight="1">
      <c r="B165" s="63"/>
      <c r="O165" s="61"/>
    </row>
    <row r="166" spans="2:15" s="41" customFormat="1" ht="15" customHeight="1">
      <c r="B166" s="63"/>
      <c r="O166" s="61"/>
    </row>
    <row r="167" spans="2:15" s="41" customFormat="1" ht="15" customHeight="1">
      <c r="B167" s="63"/>
      <c r="O167" s="61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="85" zoomScaleNormal="85" workbookViewId="0" topLeftCell="A1">
      <selection activeCell="A18" sqref="A18"/>
    </sheetView>
  </sheetViews>
  <sheetFormatPr defaultColWidth="11.42187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75" customFormat="1" ht="18.75" customHeight="1">
      <c r="B1" s="76" t="s">
        <v>29</v>
      </c>
      <c r="C1"/>
      <c r="G1" s="76"/>
    </row>
    <row r="2" ht="13.5" customHeight="1"/>
    <row r="3" spans="1:3" ht="15">
      <c r="A3" s="77" t="s">
        <v>30</v>
      </c>
      <c r="B3" s="78" t="s">
        <v>4</v>
      </c>
      <c r="C3" s="79"/>
    </row>
    <row r="4" spans="1:3" ht="17.25" customHeight="1">
      <c r="A4" s="77">
        <v>28</v>
      </c>
      <c r="B4" s="78" t="s">
        <v>31</v>
      </c>
      <c r="C4" s="79"/>
    </row>
    <row r="5" spans="1:3" ht="17.25" customHeight="1">
      <c r="A5" s="77">
        <v>38</v>
      </c>
      <c r="B5" s="78" t="s">
        <v>32</v>
      </c>
      <c r="C5" s="79"/>
    </row>
    <row r="6" spans="1:3" ht="17.25" customHeight="1">
      <c r="A6" s="77">
        <v>27</v>
      </c>
      <c r="B6" s="78" t="s">
        <v>33</v>
      </c>
      <c r="C6" s="79"/>
    </row>
    <row r="7" spans="1:3" ht="17.25" customHeight="1">
      <c r="A7" s="77">
        <v>5</v>
      </c>
      <c r="B7" s="78" t="s">
        <v>34</v>
      </c>
      <c r="C7" s="79"/>
    </row>
    <row r="8" spans="1:3" ht="17.25" customHeight="1">
      <c r="A8" s="77">
        <v>2</v>
      </c>
      <c r="B8" s="78" t="s">
        <v>35</v>
      </c>
      <c r="C8" s="79"/>
    </row>
    <row r="9" spans="1:3" ht="17.25" customHeight="1">
      <c r="A9" s="77">
        <v>34</v>
      </c>
      <c r="B9" s="78" t="s">
        <v>36</v>
      </c>
      <c r="C9" s="79"/>
    </row>
    <row r="10" spans="1:3" ht="17.25" customHeight="1">
      <c r="A10" s="77">
        <v>1</v>
      </c>
      <c r="B10" s="78" t="s">
        <v>37</v>
      </c>
      <c r="C10" s="79"/>
    </row>
    <row r="11" spans="1:3" ht="17.25" customHeight="1">
      <c r="A11" s="77">
        <v>6</v>
      </c>
      <c r="B11" s="78" t="s">
        <v>38</v>
      </c>
      <c r="C11" s="79"/>
    </row>
    <row r="12" spans="1:3" ht="17.25" customHeight="1">
      <c r="A12" s="77">
        <v>4</v>
      </c>
      <c r="B12" s="78" t="s">
        <v>39</v>
      </c>
      <c r="C12" s="79"/>
    </row>
    <row r="13" spans="1:3" ht="17.25" customHeight="1">
      <c r="A13" s="77">
        <v>45</v>
      </c>
      <c r="B13" s="78" t="s">
        <v>40</v>
      </c>
      <c r="C13" s="79"/>
    </row>
    <row r="14" spans="1:3" ht="17.25" customHeight="1">
      <c r="A14" s="77">
        <v>41</v>
      </c>
      <c r="B14" s="78" t="s">
        <v>41</v>
      </c>
      <c r="C14" s="79"/>
    </row>
    <row r="15" spans="1:3" ht="17.25" customHeight="1">
      <c r="A15" s="77">
        <v>3</v>
      </c>
      <c r="B15" s="78" t="s">
        <v>42</v>
      </c>
      <c r="C15" s="79"/>
    </row>
    <row r="16" spans="1:3" ht="17.25" customHeight="1">
      <c r="A16" s="77">
        <v>7</v>
      </c>
      <c r="B16" s="78" t="s">
        <v>43</v>
      </c>
      <c r="C16" s="79"/>
    </row>
    <row r="17" spans="1:3" ht="17.25" customHeight="1">
      <c r="A17" s="77">
        <v>47</v>
      </c>
      <c r="B17" s="78" t="s">
        <v>44</v>
      </c>
      <c r="C17" s="79"/>
    </row>
    <row r="18" spans="1:3" ht="17.25" customHeight="1">
      <c r="A18" s="77">
        <v>46</v>
      </c>
      <c r="B18" s="78" t="s">
        <v>45</v>
      </c>
      <c r="C18" s="79"/>
    </row>
    <row r="19" spans="1:3" ht="17.25" customHeight="1">
      <c r="A19" s="77">
        <v>13</v>
      </c>
      <c r="B19" s="78" t="s">
        <v>46</v>
      </c>
      <c r="C19" s="79"/>
    </row>
    <row r="20" spans="1:3" ht="17.25" customHeight="1">
      <c r="A20" s="77">
        <v>9</v>
      </c>
      <c r="B20" s="78" t="s">
        <v>47</v>
      </c>
      <c r="C20" s="79"/>
    </row>
    <row r="21" spans="1:3" ht="17.25" customHeight="1">
      <c r="A21" s="77">
        <v>30</v>
      </c>
      <c r="B21" s="78" t="s">
        <v>48</v>
      </c>
      <c r="C21" s="79"/>
    </row>
    <row r="22" spans="1:3" ht="17.25" customHeight="1">
      <c r="A22" s="77">
        <v>15</v>
      </c>
      <c r="B22" s="78" t="s">
        <v>49</v>
      </c>
      <c r="C22" s="79"/>
    </row>
    <row r="23" spans="1:3" ht="17.25" customHeight="1">
      <c r="A23" s="77">
        <v>10</v>
      </c>
      <c r="B23" s="78" t="s">
        <v>50</v>
      </c>
      <c r="C23" s="79"/>
    </row>
    <row r="24" spans="1:3" ht="17.25" customHeight="1">
      <c r="A24" s="77">
        <v>14</v>
      </c>
      <c r="B24" s="78" t="s">
        <v>51</v>
      </c>
      <c r="C24" s="79"/>
    </row>
    <row r="25" spans="1:3" ht="17.25" customHeight="1">
      <c r="A25" s="77">
        <v>12</v>
      </c>
      <c r="B25" s="78" t="s">
        <v>52</v>
      </c>
      <c r="C25" s="79"/>
    </row>
    <row r="26" spans="1:3" ht="17.25" customHeight="1">
      <c r="A26" s="77">
        <v>8</v>
      </c>
      <c r="B26" s="78" t="s">
        <v>53</v>
      </c>
      <c r="C26" s="79"/>
    </row>
    <row r="27" spans="1:3" ht="17.25" customHeight="1">
      <c r="A27" s="77">
        <v>11</v>
      </c>
      <c r="B27" s="78" t="s">
        <v>54</v>
      </c>
      <c r="C27" s="79"/>
    </row>
    <row r="28" spans="1:3" ht="17.25" customHeight="1">
      <c r="A28" s="77">
        <v>43</v>
      </c>
      <c r="B28" s="78" t="s">
        <v>55</v>
      </c>
      <c r="C28" s="79"/>
    </row>
    <row r="29" spans="1:3" ht="17.25" customHeight="1">
      <c r="A29" s="77">
        <v>40</v>
      </c>
      <c r="B29" s="78" t="s">
        <v>56</v>
      </c>
      <c r="C29" s="79"/>
    </row>
    <row r="30" spans="1:3" ht="17.25" customHeight="1">
      <c r="A30" s="77">
        <v>17</v>
      </c>
      <c r="B30" s="78" t="s">
        <v>57</v>
      </c>
      <c r="C30" s="79"/>
    </row>
    <row r="31" spans="1:3" ht="17.25" customHeight="1">
      <c r="A31" s="77">
        <v>16</v>
      </c>
      <c r="B31" s="78" t="s">
        <v>58</v>
      </c>
      <c r="C31" s="79"/>
    </row>
    <row r="32" spans="1:3" ht="17.25" customHeight="1">
      <c r="A32" s="77">
        <v>44</v>
      </c>
      <c r="B32" s="78" t="s">
        <v>59</v>
      </c>
      <c r="C32" s="79"/>
    </row>
    <row r="33" spans="1:3" ht="17.25" customHeight="1">
      <c r="A33" s="77">
        <v>24</v>
      </c>
      <c r="B33" s="78" t="s">
        <v>60</v>
      </c>
      <c r="C33" s="79"/>
    </row>
    <row r="34" spans="1:3" ht="17.25" customHeight="1">
      <c r="A34" s="77">
        <v>37</v>
      </c>
      <c r="B34" s="78" t="s">
        <v>61</v>
      </c>
      <c r="C34" s="79" t="s">
        <v>62</v>
      </c>
    </row>
    <row r="35" spans="1:3" ht="17.25" customHeight="1">
      <c r="A35" s="77">
        <v>33</v>
      </c>
      <c r="B35" s="78" t="s">
        <v>63</v>
      </c>
      <c r="C35" s="79"/>
    </row>
    <row r="36" spans="1:3" ht="17.25" customHeight="1">
      <c r="A36" s="77">
        <v>39</v>
      </c>
      <c r="B36" s="78" t="s">
        <v>64</v>
      </c>
      <c r="C36" s="79"/>
    </row>
    <row r="37" spans="1:3" ht="17.25" customHeight="1">
      <c r="A37" s="77">
        <v>18</v>
      </c>
      <c r="B37" s="78" t="s">
        <v>65</v>
      </c>
      <c r="C37" s="79"/>
    </row>
    <row r="38" spans="1:3" ht="17.25" customHeight="1">
      <c r="A38" s="77">
        <v>42</v>
      </c>
      <c r="B38" s="78" t="s">
        <v>66</v>
      </c>
      <c r="C38" s="79" t="s">
        <v>62</v>
      </c>
    </row>
    <row r="39" spans="1:3" ht="17.25" customHeight="1">
      <c r="A39" s="77">
        <v>31</v>
      </c>
      <c r="B39" s="78" t="s">
        <v>67</v>
      </c>
      <c r="C39" s="79"/>
    </row>
    <row r="40" spans="1:3" ht="17.25" customHeight="1">
      <c r="A40" s="77">
        <v>21</v>
      </c>
      <c r="B40" s="78" t="s">
        <v>68</v>
      </c>
      <c r="C40" s="79"/>
    </row>
    <row r="41" spans="1:3" ht="17.25" customHeight="1">
      <c r="A41" s="77">
        <v>20</v>
      </c>
      <c r="B41" s="78" t="s">
        <v>69</v>
      </c>
      <c r="C41" s="79"/>
    </row>
    <row r="42" spans="1:3" ht="17.25" customHeight="1">
      <c r="A42" s="77">
        <v>19</v>
      </c>
      <c r="B42" s="78" t="s">
        <v>70</v>
      </c>
      <c r="C42" s="79"/>
    </row>
    <row r="43" spans="1:3" ht="17.25" customHeight="1">
      <c r="A43" s="77">
        <v>35</v>
      </c>
      <c r="B43" s="78" t="s">
        <v>71</v>
      </c>
      <c r="C43" s="79"/>
    </row>
    <row r="44" spans="1:3" ht="17.25" customHeight="1">
      <c r="A44" s="77">
        <v>48</v>
      </c>
      <c r="B44" s="78" t="s">
        <v>72</v>
      </c>
      <c r="C44" s="79" t="s">
        <v>62</v>
      </c>
    </row>
    <row r="45" spans="1:3" ht="17.25" customHeight="1">
      <c r="A45" s="77">
        <v>22</v>
      </c>
      <c r="B45" s="78" t="s">
        <v>73</v>
      </c>
      <c r="C45" s="79"/>
    </row>
    <row r="46" spans="1:3" ht="17.25" customHeight="1">
      <c r="A46" s="77">
        <v>25</v>
      </c>
      <c r="B46" s="78" t="s">
        <v>74</v>
      </c>
      <c r="C46" s="79" t="s">
        <v>62</v>
      </c>
    </row>
    <row r="47" spans="1:3" ht="17.25" customHeight="1">
      <c r="A47" s="77">
        <v>32</v>
      </c>
      <c r="B47" s="78" t="s">
        <v>75</v>
      </c>
      <c r="C47" s="79" t="s">
        <v>62</v>
      </c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2011-08-05T12:29:26Z</cp:lastPrinted>
  <dcterms:created xsi:type="dcterms:W3CDTF">2000-01-02T16:54:01Z</dcterms:created>
  <dcterms:modified xsi:type="dcterms:W3CDTF">2012-08-06T20:27:33Z</dcterms:modified>
  <cp:category/>
  <cp:version/>
  <cp:contentType/>
  <cp:contentStatus/>
  <cp:revision>32</cp:revision>
</cp:coreProperties>
</file>