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6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'Durchgangszeiten'!$A$1:$L$24</definedName>
    <definedName name="_xlnm.Print_Area" localSheetId="0">'Ergebnis'!$A$1:$I$38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<sst xmlns="http://schemas.openxmlformats.org/spreadsheetml/2006/main" count="68" uniqueCount="56">
  <si>
    <t xml:space="preserve">Platz </t>
  </si>
  <si>
    <t>Name</t>
  </si>
  <si>
    <t>Gesamt</t>
  </si>
  <si>
    <t>Schwimmen</t>
  </si>
  <si>
    <t>Rad</t>
  </si>
  <si>
    <t>Laufen</t>
  </si>
  <si>
    <t>© www.free-eagle.at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</si>
  <si>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</si>
  <si>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</si>
  <si>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</si>
  <si>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</si>
  <si>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</si>
  <si>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</si>
  <si>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</si>
  <si>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</si>
  <si>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</si>
  <si>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</si>
  <si>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</si>
  <si>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</si>
  <si>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</si>
  <si>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</si>
  <si>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</si>
  <si>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</si>
  <si>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St.Nr</t>
  </si>
  <si>
    <t>Walter Fasching</t>
  </si>
  <si>
    <t>Alexander Heili</t>
  </si>
  <si>
    <t>Kurt Schmidmayer</t>
  </si>
  <si>
    <t>Paul Richter</t>
  </si>
  <si>
    <t>Jürgen Grubek</t>
  </si>
  <si>
    <t>Kurt Körner</t>
  </si>
  <si>
    <t>Andi Rettegi</t>
  </si>
  <si>
    <t>Fraunz Heily</t>
  </si>
  <si>
    <t>Jürgen Haiderer</t>
  </si>
  <si>
    <t>Harald Kaufmann</t>
  </si>
  <si>
    <t>Bernd Höfinger</t>
  </si>
  <si>
    <t>Wolfgang Zuser</t>
  </si>
  <si>
    <t>Martin Stumpf</t>
  </si>
  <si>
    <t>500 m Schwimmen / 20,1 km Radfahren / 5000 m Laufen</t>
  </si>
  <si>
    <t>Zeitaufzeichnungen: Martina Kaufmann, Silvia Zobernik, Peter Richter, Klaus Kaiser</t>
  </si>
  <si>
    <t>Eingabe und Auswertung: WadlJürgen &amp; Paolo</t>
  </si>
  <si>
    <t>Starterliste Thayatal Man 2016</t>
  </si>
  <si>
    <t>Flora - Walter - Leni Zobernig</t>
  </si>
  <si>
    <t>Hermann Keiml</t>
  </si>
  <si>
    <t>Christian Pruckner</t>
  </si>
  <si>
    <t>Andreas Kirschner</t>
  </si>
  <si>
    <t>Klaus Kaiser</t>
  </si>
  <si>
    <t>Willy Raimund</t>
  </si>
  <si>
    <t xml:space="preserve">15. Thayatal Man </t>
  </si>
  <si>
    <t>Drosendorf, 6.8.2015</t>
  </si>
  <si>
    <t>Stand: 6.8.2016; 23:00h</t>
  </si>
  <si>
    <t>Anita Stocklasser - DNS</t>
  </si>
  <si>
    <t>Marianne - Anita - Bettina</t>
  </si>
  <si>
    <t>Marianne Schmied, Anita Bauer, Bettina …</t>
  </si>
  <si>
    <t>Zeitnehmer:  Martina, Sofie, Silvia, Pauline, Anita</t>
  </si>
  <si>
    <t>Auswertung: Paolo mit Unterstützung von Jürgen DaRaabser</t>
  </si>
  <si>
    <t>Stand: 6.8.2016, 22:47h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</si>
</sst>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"/>
    <numFmt numFmtId="165" formatCode="h:mm:ss"/>
  </numFmts>
  <fonts count="42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19" fontId="0" fillId="33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9" fontId="0" fillId="33" borderId="0" xfId="0" applyNumberFormat="1" applyFont="1" applyFill="1" applyBorder="1" applyAlignment="1">
      <alignment horizontal="center"/>
    </xf>
    <xf numFmtId="19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21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/>
    </xf>
    <xf numFmtId="45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1" fontId="1" fillId="0" borderId="0" xfId="0" applyNumberFormat="1" applyFont="1" applyAlignment="1">
      <alignment horizontal="left"/>
    </xf>
    <xf numFmtId="165" fontId="1" fillId="33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65" fontId="0" fillId="33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65" fontId="0" fillId="33" borderId="24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65" fontId="0" fillId="33" borderId="2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34" borderId="19" xfId="0" applyFont="1" applyFill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19" fontId="0" fillId="33" borderId="24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="80" zoomScaleNormal="8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</row>
    <row r="2" spans="1:9" ht="15.75">
      <c r="A2" s="82" t="s">
        <v>48</v>
      </c>
      <c r="B2" s="82"/>
      <c r="C2" s="82"/>
      <c r="D2" s="82"/>
      <c r="E2" s="82"/>
      <c r="F2" s="82"/>
      <c r="G2" s="82"/>
      <c r="H2" s="82"/>
      <c r="I2" s="82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83" t="s">
        <v>37</v>
      </c>
      <c r="B4" s="83"/>
      <c r="C4" s="83"/>
      <c r="D4" s="83"/>
      <c r="E4" s="83"/>
      <c r="F4" s="83"/>
      <c r="G4" s="83"/>
      <c r="H4" s="83"/>
      <c r="I4" s="83"/>
    </row>
    <row r="5" ht="15">
      <c r="A5" s="2"/>
    </row>
    <row r="6" spans="1:21" ht="25.5" customHeight="1">
      <c r="A6" s="2" t="s">
        <v>0</v>
      </c>
      <c r="B6" s="1" t="s">
        <v>1</v>
      </c>
      <c r="C6" s="2" t="s">
        <v>2</v>
      </c>
      <c r="D6" s="84" t="s">
        <v>3</v>
      </c>
      <c r="E6" s="84"/>
      <c r="F6" s="84" t="s">
        <v>4</v>
      </c>
      <c r="G6" s="84"/>
      <c r="H6" s="84" t="s">
        <v>5</v>
      </c>
      <c r="I6" s="84"/>
      <c r="J6" s="1"/>
      <c r="R6" s="4"/>
      <c r="S6" s="4"/>
      <c r="T6" s="4"/>
      <c r="U6" s="4"/>
    </row>
    <row r="7" spans="1:21" ht="25.5" customHeight="1">
      <c r="A7" s="6">
        <f>RANK(C7,C$7:C$42,1)</f>
        <v>1</v>
      </c>
      <c r="B7" s="1" t="str">
        <f>'Durchgangszeiten(Eingabe)'!A5</f>
        <v>Paul Richter</v>
      </c>
      <c r="C7" s="7">
        <f>'Durchgangszeiten(Eingabe)'!N5</f>
        <v>0.04849537037037033</v>
      </c>
      <c r="D7" s="8">
        <f>'Durchgangszeiten(Eingabe)'!D5</f>
        <v>0.006631944444444371</v>
      </c>
      <c r="E7" s="6">
        <f aca="true" t="shared" si="0" ref="E7:E26">RANK(D7,D$7:D$42,1)</f>
        <v>2</v>
      </c>
      <c r="F7" s="9">
        <f>'Durchgangszeiten(Eingabe)'!H5-'Durchgangszeiten(Eingabe)'!F5</f>
        <v>0.025439814814814832</v>
      </c>
      <c r="G7" s="6">
        <f aca="true" t="shared" si="1" ref="G7:G26">RANK(F7,F$7:F$42,1)</f>
        <v>5</v>
      </c>
      <c r="H7" s="8">
        <f>'Durchgangszeiten(Eingabe)'!L5-'Durchgangszeiten(Eingabe)'!J5</f>
        <v>0.015115740740740735</v>
      </c>
      <c r="I7" s="6">
        <f aca="true" t="shared" si="2" ref="I7:I26">RANK(H7,H$7:H$42,1)</f>
        <v>6</v>
      </c>
      <c r="R7" s="4"/>
      <c r="S7" s="4"/>
      <c r="T7" s="4"/>
      <c r="U7" s="4"/>
    </row>
    <row r="8" spans="1:21" ht="25.5" customHeight="1">
      <c r="A8" s="6">
        <f aca="true" t="shared" si="3" ref="A8:A26">RANK(C8,C$7:C$42,1)</f>
        <v>2</v>
      </c>
      <c r="B8" s="1" t="str">
        <f>'Durchgangszeiten(Eingabe)'!A6</f>
        <v>Kurt Körner</v>
      </c>
      <c r="C8" s="7">
        <f>'Durchgangszeiten(Eingabe)'!N6</f>
        <v>0.04865740740740743</v>
      </c>
      <c r="D8" s="8">
        <f>'Durchgangszeiten(Eingabe)'!D6</f>
        <v>0.007870370370370305</v>
      </c>
      <c r="E8" s="6">
        <f t="shared" si="0"/>
        <v>8</v>
      </c>
      <c r="F8" s="9">
        <f>'Durchgangszeiten(Eingabe)'!H6-'Durchgangszeiten(Eingabe)'!F6</f>
        <v>0.025358796296296338</v>
      </c>
      <c r="G8" s="6">
        <f t="shared" si="1"/>
        <v>4</v>
      </c>
      <c r="H8" s="8">
        <f>'Durchgangszeiten(Eingabe)'!L6-'Durchgangszeiten(Eingabe)'!J6</f>
        <v>0.01375000000000004</v>
      </c>
      <c r="I8" s="6">
        <f t="shared" si="2"/>
        <v>1</v>
      </c>
      <c r="R8" s="4"/>
      <c r="S8" s="4"/>
      <c r="T8" s="4"/>
      <c r="U8" s="4"/>
    </row>
    <row r="9" spans="1:9" ht="25.5" customHeight="1">
      <c r="A9" s="6">
        <f t="shared" si="3"/>
        <v>3</v>
      </c>
      <c r="B9" s="1" t="str">
        <f>'Durchgangszeiten(Eingabe)'!A7</f>
        <v>Jürgen Haiderer</v>
      </c>
      <c r="C9" s="7">
        <f>'Durchgangszeiten(Eingabe)'!N7</f>
        <v>0.04901620370370374</v>
      </c>
      <c r="D9" s="8">
        <f>'Durchgangszeiten(Eingabe)'!D7</f>
        <v>0.007094907407407369</v>
      </c>
      <c r="E9" s="6">
        <f t="shared" si="0"/>
        <v>4</v>
      </c>
      <c r="F9" s="9">
        <f>'Durchgangszeiten(Eingabe)'!H7-'Durchgangszeiten(Eingabe)'!F7</f>
        <v>0.023217592592592595</v>
      </c>
      <c r="G9" s="6">
        <f t="shared" si="1"/>
        <v>1</v>
      </c>
      <c r="H9" s="8">
        <f>'Durchgangszeiten(Eingabe)'!L7-'Durchgangszeiten(Eingabe)'!J7</f>
        <v>0.016701388888888946</v>
      </c>
      <c r="I9" s="6">
        <f t="shared" si="2"/>
        <v>14</v>
      </c>
    </row>
    <row r="10" spans="1:9" ht="25.5" customHeight="1">
      <c r="A10" s="6">
        <f t="shared" si="3"/>
        <v>4</v>
      </c>
      <c r="B10" s="1" t="str">
        <f>'Durchgangszeiten(Eingabe)'!A8</f>
        <v>Jürgen Grubek</v>
      </c>
      <c r="C10" s="7">
        <f>'Durchgangszeiten(Eingabe)'!N8</f>
        <v>0.049108796296296275</v>
      </c>
      <c r="D10" s="8">
        <f>'Durchgangszeiten(Eingabe)'!D8</f>
        <v>0.008043981481481444</v>
      </c>
      <c r="E10" s="6">
        <f t="shared" si="0"/>
        <v>12</v>
      </c>
      <c r="F10" s="9">
        <f>'Durchgangszeiten(Eingabe)'!H8-'Durchgangszeiten(Eingabe)'!F8</f>
        <v>0.02414351851851848</v>
      </c>
      <c r="G10" s="6">
        <f t="shared" si="1"/>
        <v>2</v>
      </c>
      <c r="H10" s="8">
        <f>'Durchgangszeiten(Eingabe)'!L8-'Durchgangszeiten(Eingabe)'!J8</f>
        <v>0.015428240740740784</v>
      </c>
      <c r="I10" s="6">
        <f t="shared" si="2"/>
        <v>9</v>
      </c>
    </row>
    <row r="11" spans="1:9" ht="25.5" customHeight="1">
      <c r="A11" s="6">
        <f t="shared" si="3"/>
        <v>5</v>
      </c>
      <c r="B11" s="1" t="str">
        <f>'Durchgangszeiten(Eingabe)'!A9</f>
        <v>Bernd Höfinger</v>
      </c>
      <c r="C11" s="7">
        <f>'Durchgangszeiten(Eingabe)'!N9</f>
        <v>0.049814814814814756</v>
      </c>
      <c r="D11" s="8">
        <f>'Durchgangszeiten(Eingabe)'!D9</f>
        <v>0.0063657407407407</v>
      </c>
      <c r="E11" s="6">
        <f t="shared" si="0"/>
        <v>1</v>
      </c>
      <c r="F11" s="9">
        <f>'Durchgangszeiten(Eingabe)'!H9-'Durchgangszeiten(Eingabe)'!F9</f>
        <v>0.02649305555555559</v>
      </c>
      <c r="G11" s="6">
        <f t="shared" si="1"/>
        <v>9</v>
      </c>
      <c r="H11" s="8">
        <f>'Durchgangszeiten(Eingabe)'!L9-'Durchgangszeiten(Eingabe)'!J9</f>
        <v>0.015706018518518494</v>
      </c>
      <c r="I11" s="6">
        <f t="shared" si="2"/>
        <v>10</v>
      </c>
    </row>
    <row r="12" spans="1:21" ht="25.5" customHeight="1">
      <c r="A12" s="6">
        <f t="shared" si="3"/>
        <v>6</v>
      </c>
      <c r="B12" s="1" t="str">
        <f>'Durchgangszeiten(Eingabe)'!A10</f>
        <v>Willy Raimund</v>
      </c>
      <c r="C12" s="7">
        <f>'Durchgangszeiten(Eingabe)'!N10</f>
        <v>0.04988425925925921</v>
      </c>
      <c r="D12" s="8">
        <f>'Durchgangszeiten(Eingabe)'!D10</f>
        <v>0.00881944444444438</v>
      </c>
      <c r="E12" s="6">
        <f t="shared" si="0"/>
        <v>17</v>
      </c>
      <c r="F12" s="9">
        <f>'Durchgangszeiten(Eingabe)'!H10-'Durchgangszeiten(Eingabe)'!F10</f>
        <v>0.02501157407407406</v>
      </c>
      <c r="G12" s="6">
        <f t="shared" si="1"/>
        <v>3</v>
      </c>
      <c r="H12" s="8">
        <f>'Durchgangszeiten(Eingabe)'!L10-'Durchgangszeiten(Eingabe)'!J10</f>
        <v>0.014432870370370332</v>
      </c>
      <c r="I12" s="6">
        <f t="shared" si="2"/>
        <v>3</v>
      </c>
      <c r="R12" s="4"/>
      <c r="S12" s="4"/>
      <c r="T12" s="4"/>
      <c r="U12" s="4"/>
    </row>
    <row r="13" spans="1:21" ht="25.5" customHeight="1">
      <c r="A13" s="6">
        <f t="shared" si="3"/>
        <v>7</v>
      </c>
      <c r="B13" s="1" t="str">
        <f>'Durchgangszeiten(Eingabe)'!A11</f>
        <v>Christian Pruckner</v>
      </c>
      <c r="C13" s="7">
        <f>'Durchgangszeiten(Eingabe)'!N11</f>
        <v>0.04995370370370367</v>
      </c>
      <c r="D13" s="8">
        <f>'Durchgangszeiten(Eingabe)'!D11</f>
        <v>0.008055555555555594</v>
      </c>
      <c r="E13" s="6">
        <f t="shared" si="0"/>
        <v>13</v>
      </c>
      <c r="F13" s="9">
        <f>'Durchgangszeiten(Eingabe)'!H11-'Durchgangszeiten(Eingabe)'!F11</f>
        <v>0.026249999999999996</v>
      </c>
      <c r="G13" s="6">
        <f t="shared" si="1"/>
        <v>8</v>
      </c>
      <c r="H13" s="8">
        <f>'Durchgangszeiten(Eingabe)'!L11-'Durchgangszeiten(Eingabe)'!J11</f>
        <v>0.01390046296296299</v>
      </c>
      <c r="I13" s="6">
        <f t="shared" si="2"/>
        <v>2</v>
      </c>
      <c r="R13" s="4"/>
      <c r="S13" s="4"/>
      <c r="T13" s="4"/>
      <c r="U13" s="4"/>
    </row>
    <row r="14" spans="1:9" ht="25.5" customHeight="1">
      <c r="A14" s="6">
        <f t="shared" si="3"/>
        <v>8</v>
      </c>
      <c r="B14" s="1" t="str">
        <f>'Durchgangszeiten(Eingabe)'!A12</f>
        <v>Walter Fasching</v>
      </c>
      <c r="C14" s="7">
        <f>'Durchgangszeiten(Eingabe)'!N12</f>
        <v>0.05092592592592593</v>
      </c>
      <c r="D14" s="8">
        <f>'Durchgangszeiten(Eingabe)'!D12</f>
        <v>0.007060185185185142</v>
      </c>
      <c r="E14" s="6">
        <f t="shared" si="0"/>
        <v>3</v>
      </c>
      <c r="F14" s="9">
        <f>'Durchgangszeiten(Eingabe)'!H12-'Durchgangszeiten(Eingabe)'!F12</f>
        <v>0.026666666666666727</v>
      </c>
      <c r="G14" s="6">
        <f t="shared" si="1"/>
        <v>11</v>
      </c>
      <c r="H14" s="8">
        <f>'Durchgangszeiten(Eingabe)'!L12-'Durchgangszeiten(Eingabe)'!J12</f>
        <v>0.015289351851851873</v>
      </c>
      <c r="I14" s="6">
        <f t="shared" si="2"/>
        <v>8</v>
      </c>
    </row>
    <row r="15" spans="1:21" ht="25.5" customHeight="1">
      <c r="A15" s="6">
        <f t="shared" si="3"/>
        <v>9</v>
      </c>
      <c r="B15" s="1" t="str">
        <f>'Durchgangszeiten(Eingabe)'!A13</f>
        <v>Martin Stumpf</v>
      </c>
      <c r="C15" s="7">
        <f>'Durchgangszeiten(Eingabe)'!N13</f>
        <v>0.05109953703703696</v>
      </c>
      <c r="D15" s="8">
        <f>'Durchgangszeiten(Eingabe)'!D13</f>
        <v>0.007604166666666634</v>
      </c>
      <c r="E15" s="6">
        <f t="shared" si="0"/>
        <v>5</v>
      </c>
      <c r="F15" s="9">
        <f>'Durchgangszeiten(Eingabe)'!H13-'Durchgangszeiten(Eingabe)'!F13</f>
        <v>0.026655092592592577</v>
      </c>
      <c r="G15" s="6">
        <f t="shared" si="1"/>
        <v>10</v>
      </c>
      <c r="H15" s="8">
        <f>'Durchgangszeiten(Eingabe)'!L13-'Durchgangszeiten(Eingabe)'!J13</f>
        <v>0.015069444444444358</v>
      </c>
      <c r="I15" s="6">
        <f t="shared" si="2"/>
        <v>5</v>
      </c>
      <c r="R15" s="4"/>
      <c r="S15" s="4"/>
      <c r="T15" s="4"/>
      <c r="U15" s="4"/>
    </row>
    <row r="16" spans="1:9" ht="25.5" customHeight="1">
      <c r="A16" s="6">
        <f t="shared" si="3"/>
        <v>10</v>
      </c>
      <c r="B16" s="1" t="str">
        <f>'Durchgangszeiten(Eingabe)'!A14</f>
        <v>Wolfgang Zuser</v>
      </c>
      <c r="C16" s="7">
        <f>'Durchgangszeiten(Eingabe)'!N14</f>
        <v>0.05211805555555549</v>
      </c>
      <c r="D16" s="8">
        <f>'Durchgangszeiten(Eingabe)'!D14</f>
        <v>0.007615740740740673</v>
      </c>
      <c r="E16" s="6">
        <f t="shared" si="0"/>
        <v>6</v>
      </c>
      <c r="F16" s="9">
        <f>'Durchgangszeiten(Eingabe)'!H14-'Durchgangszeiten(Eingabe)'!F14</f>
        <v>0.025960648148148247</v>
      </c>
      <c r="G16" s="6">
        <f t="shared" si="1"/>
        <v>7</v>
      </c>
      <c r="H16" s="8">
        <f>'Durchgangszeiten(Eingabe)'!L14-'Durchgangszeiten(Eingabe)'!J14</f>
        <v>0.01619212962962957</v>
      </c>
      <c r="I16" s="6">
        <f t="shared" si="2"/>
        <v>12</v>
      </c>
    </row>
    <row r="17" spans="1:21" ht="25.5" customHeight="1">
      <c r="A17" s="6">
        <f t="shared" si="3"/>
        <v>11</v>
      </c>
      <c r="B17" s="1" t="str">
        <f>'Durchgangszeiten(Eingabe)'!A15</f>
        <v>Andi Rettegi</v>
      </c>
      <c r="C17" s="7">
        <f>'Durchgangszeiten(Eingabe)'!N15</f>
        <v>0.052291666666666625</v>
      </c>
      <c r="D17" s="8">
        <f>'Durchgangszeiten(Eingabe)'!D15</f>
        <v>0.007986111111111138</v>
      </c>
      <c r="E17" s="6">
        <f t="shared" si="0"/>
        <v>10</v>
      </c>
      <c r="F17" s="9">
        <f>'Durchgangszeiten(Eingabe)'!H15-'Durchgangszeiten(Eingabe)'!F15</f>
        <v>0.025509259259259176</v>
      </c>
      <c r="G17" s="6">
        <f t="shared" si="1"/>
        <v>6</v>
      </c>
      <c r="H17" s="8">
        <f>'Durchgangszeiten(Eingabe)'!L15-'Durchgangszeiten(Eingabe)'!J15</f>
        <v>0.017094907407407378</v>
      </c>
      <c r="I17" s="6">
        <f t="shared" si="2"/>
        <v>15</v>
      </c>
      <c r="R17" s="4"/>
      <c r="S17" s="4"/>
      <c r="T17" s="4"/>
      <c r="U17" s="4"/>
    </row>
    <row r="18" spans="1:9" ht="25.5" customHeight="1">
      <c r="A18" s="6">
        <f t="shared" si="3"/>
        <v>12</v>
      </c>
      <c r="B18" s="1" t="str">
        <f>'Durchgangszeiten(Eingabe)'!A16</f>
        <v>Alexander Heili</v>
      </c>
      <c r="C18" s="7">
        <f>'Durchgangszeiten(Eingabe)'!N16</f>
        <v>0.05252314814814818</v>
      </c>
      <c r="D18" s="8">
        <f>'Durchgangszeiten(Eingabe)'!D16</f>
        <v>0.008472222222222214</v>
      </c>
      <c r="E18" s="6">
        <f t="shared" si="0"/>
        <v>15</v>
      </c>
      <c r="F18" s="9">
        <f>'Durchgangszeiten(Eingabe)'!H16-'Durchgangszeiten(Eingabe)'!F16</f>
        <v>0.027245370370370448</v>
      </c>
      <c r="G18" s="6">
        <f t="shared" si="1"/>
        <v>13</v>
      </c>
      <c r="H18" s="8">
        <f>'Durchgangszeiten(Eingabe)'!L16-'Durchgangszeiten(Eingabe)'!J16</f>
        <v>0.015277777777777835</v>
      </c>
      <c r="I18" s="6">
        <f t="shared" si="2"/>
        <v>7</v>
      </c>
    </row>
    <row r="19" spans="1:21" ht="25.5" customHeight="1">
      <c r="A19" s="6">
        <f t="shared" si="3"/>
        <v>13</v>
      </c>
      <c r="B19" s="1" t="str">
        <f>'Durchgangszeiten(Eingabe)'!A17</f>
        <v>Harald Kaufmann</v>
      </c>
      <c r="C19" s="7">
        <f>'Durchgangszeiten(Eingabe)'!N17</f>
        <v>0.05310185185185179</v>
      </c>
      <c r="D19" s="8">
        <f>'Durchgangszeiten(Eingabe)'!D17</f>
        <v>0.007928240740740722</v>
      </c>
      <c r="E19" s="6">
        <f t="shared" si="0"/>
        <v>9</v>
      </c>
      <c r="F19" s="9">
        <f>'Durchgangszeiten(Eingabe)'!H17-'Durchgangszeiten(Eingabe)'!F17</f>
        <v>0.02762731481481473</v>
      </c>
      <c r="G19" s="6">
        <f t="shared" si="1"/>
        <v>16</v>
      </c>
      <c r="H19" s="8">
        <f>'Durchgangszeiten(Eingabe)'!L17-'Durchgangszeiten(Eingabe)'!J17</f>
        <v>0.01619212962962957</v>
      </c>
      <c r="I19" s="6">
        <f t="shared" si="2"/>
        <v>12</v>
      </c>
      <c r="R19" s="4"/>
      <c r="S19" s="4"/>
      <c r="T19" s="4"/>
      <c r="U19" s="4"/>
    </row>
    <row r="20" spans="1:9" ht="25.5" customHeight="1">
      <c r="A20" s="6">
        <f t="shared" si="3"/>
        <v>14</v>
      </c>
      <c r="B20" s="1" t="str">
        <f>'Durchgangszeiten(Eingabe)'!A18</f>
        <v>Andreas Kirschner</v>
      </c>
      <c r="C20" s="7">
        <f>'Durchgangszeiten(Eingabe)'!N18</f>
        <v>0.05311342592592594</v>
      </c>
      <c r="D20" s="8">
        <f>'Durchgangszeiten(Eingabe)'!D18</f>
        <v>0.009513888888888822</v>
      </c>
      <c r="E20" s="6">
        <f t="shared" si="0"/>
        <v>19</v>
      </c>
      <c r="F20" s="9">
        <f>'Durchgangszeiten(Eingabe)'!H18-'Durchgangszeiten(Eingabe)'!F18</f>
        <v>0.02751157407407412</v>
      </c>
      <c r="G20" s="6">
        <f t="shared" si="1"/>
        <v>15</v>
      </c>
      <c r="H20" s="8">
        <f>'Durchgangszeiten(Eingabe)'!L18-'Durchgangszeiten(Eingabe)'!J18</f>
        <v>0.01490740740740748</v>
      </c>
      <c r="I20" s="6">
        <f t="shared" si="2"/>
        <v>4</v>
      </c>
    </row>
    <row r="21" spans="1:21" ht="25.5" customHeight="1">
      <c r="A21" s="6">
        <f t="shared" si="3"/>
        <v>15</v>
      </c>
      <c r="B21" s="1" t="str">
        <f>'Durchgangszeiten(Eingabe)'!A19</f>
        <v>Hermann Keiml</v>
      </c>
      <c r="C21" s="7">
        <f>'Durchgangszeiten(Eingabe)'!N19</f>
        <v>0.053287037037036966</v>
      </c>
      <c r="D21" s="8">
        <f>'Durchgangszeiten(Eingabe)'!D19</f>
        <v>0.008078703703703671</v>
      </c>
      <c r="E21" s="6">
        <f t="shared" si="0"/>
        <v>14</v>
      </c>
      <c r="F21" s="9">
        <f>'Durchgangszeiten(Eingabe)'!H19-'Durchgangszeiten(Eingabe)'!F19</f>
        <v>0.02746527777777774</v>
      </c>
      <c r="G21" s="6">
        <f t="shared" si="1"/>
        <v>14</v>
      </c>
      <c r="H21" s="8">
        <f>'Durchgangszeiten(Eingabe)'!L19-'Durchgangszeiten(Eingabe)'!J19</f>
        <v>0.01578703703703699</v>
      </c>
      <c r="I21" s="6">
        <f t="shared" si="2"/>
        <v>11</v>
      </c>
      <c r="R21" s="4"/>
      <c r="S21" s="4"/>
      <c r="T21" s="4"/>
      <c r="U21" s="4"/>
    </row>
    <row r="22" spans="1:9" ht="25.5" customHeight="1">
      <c r="A22" s="6">
        <f t="shared" si="3"/>
        <v>16</v>
      </c>
      <c r="B22" s="1" t="str">
        <f>'Durchgangszeiten(Eingabe)'!A20</f>
        <v>Flora - Walter - Leni Zobernig</v>
      </c>
      <c r="C22" s="7">
        <f>'Durchgangszeiten(Eingabe)'!N20</f>
        <v>0.05495370370370367</v>
      </c>
      <c r="D22" s="8">
        <f>'Durchgangszeiten(Eingabe)'!D20</f>
        <v>0.0078125</v>
      </c>
      <c r="E22" s="6">
        <f t="shared" si="0"/>
        <v>7</v>
      </c>
      <c r="F22" s="9">
        <f>'Durchgangszeiten(Eingabe)'!H20-'Durchgangszeiten(Eingabe)'!F20</f>
        <v>0.027245370370370336</v>
      </c>
      <c r="G22" s="6">
        <f t="shared" si="1"/>
        <v>12</v>
      </c>
      <c r="H22" s="8">
        <f>'Durchgangszeiten(Eingabe)'!L20-'Durchgangszeiten(Eingabe)'!J20</f>
        <v>0.019166666666666665</v>
      </c>
      <c r="I22" s="6">
        <f t="shared" si="2"/>
        <v>17</v>
      </c>
    </row>
    <row r="23" spans="1:9" ht="25.5" customHeight="1">
      <c r="A23" s="6">
        <f t="shared" si="3"/>
        <v>17</v>
      </c>
      <c r="B23" s="1" t="str">
        <f>'Durchgangszeiten(Eingabe)'!A21</f>
        <v>Marianne - Anita - Bettina</v>
      </c>
      <c r="C23" s="7">
        <f>'Durchgangszeiten(Eingabe)'!N21</f>
        <v>0.05702546296296296</v>
      </c>
      <c r="D23" s="8">
        <f>'Durchgangszeiten(Eingabe)'!D21</f>
        <v>0.008020833333333255</v>
      </c>
      <c r="E23" s="6">
        <f t="shared" si="0"/>
        <v>11</v>
      </c>
      <c r="F23" s="9">
        <f>'Durchgangszeiten(Eingabe)'!H21-'Durchgangszeiten(Eingabe)'!F21</f>
        <v>0.028668981481481448</v>
      </c>
      <c r="G23" s="6">
        <f t="shared" si="1"/>
        <v>18</v>
      </c>
      <c r="H23" s="8">
        <f>'Durchgangszeiten(Eingabe)'!L21-'Durchgangszeiten(Eingabe)'!J21</f>
        <v>0.01966435185185189</v>
      </c>
      <c r="I23" s="6">
        <f t="shared" si="2"/>
        <v>19</v>
      </c>
    </row>
    <row r="24" spans="1:9" ht="25.5" customHeight="1">
      <c r="A24" s="6">
        <f t="shared" si="3"/>
        <v>18</v>
      </c>
      <c r="B24" s="1" t="str">
        <f>'Durchgangszeiten(Eingabe)'!A22</f>
        <v>Fraunz Heily</v>
      </c>
      <c r="C24" s="7">
        <f>'Durchgangszeiten(Eingabe)'!N22</f>
        <v>0.05767361111111102</v>
      </c>
      <c r="D24" s="8">
        <f>'Durchgangszeiten(Eingabe)'!D22</f>
        <v>0.008645833333333353</v>
      </c>
      <c r="E24" s="6">
        <f t="shared" si="0"/>
        <v>16</v>
      </c>
      <c r="F24" s="9">
        <f>'Durchgangszeiten(Eingabe)'!H22-'Durchgangszeiten(Eingabe)'!F22</f>
        <v>0.028449074074074043</v>
      </c>
      <c r="G24" s="6">
        <f t="shared" si="1"/>
        <v>17</v>
      </c>
      <c r="H24" s="8">
        <f>'Durchgangszeiten(Eingabe)'!L22-'Durchgangszeiten(Eingabe)'!J22</f>
        <v>0.01922453703703697</v>
      </c>
      <c r="I24" s="6">
        <f t="shared" si="2"/>
        <v>18</v>
      </c>
    </row>
    <row r="25" spans="1:9" ht="25.5" customHeight="1">
      <c r="A25" s="6">
        <f t="shared" si="3"/>
        <v>19</v>
      </c>
      <c r="B25" s="1" t="str">
        <f>'Durchgangszeiten(Eingabe)'!A23</f>
        <v>Klaus Kaiser</v>
      </c>
      <c r="C25" s="7">
        <f>'Durchgangszeiten(Eingabe)'!N23</f>
        <v>0.06303240740740734</v>
      </c>
      <c r="D25" s="8">
        <f>'Durchgangszeiten(Eingabe)'!D23</f>
        <v>0.010763888888888906</v>
      </c>
      <c r="E25" s="6">
        <f t="shared" si="0"/>
        <v>20</v>
      </c>
      <c r="F25" s="9">
        <f>'Durchgangszeiten(Eingabe)'!H23-'Durchgangszeiten(Eingabe)'!F23</f>
        <v>0.030196759259259243</v>
      </c>
      <c r="G25" s="6">
        <f t="shared" si="1"/>
        <v>19</v>
      </c>
      <c r="H25" s="8">
        <f>'Durchgangszeiten(Eingabe)'!L23-'Durchgangszeiten(Eingabe)'!J23</f>
        <v>0.018865740740740766</v>
      </c>
      <c r="I25" s="6">
        <f t="shared" si="2"/>
        <v>16</v>
      </c>
    </row>
    <row r="26" spans="1:9" ht="25.5" customHeight="1">
      <c r="A26" s="6">
        <f t="shared" si="3"/>
        <v>20</v>
      </c>
      <c r="B26" s="1" t="str">
        <f>'Durchgangszeiten(Eingabe)'!A24</f>
        <v>Kurt Schmidmayer</v>
      </c>
      <c r="C26" s="7">
        <f>'Durchgangszeiten(Eingabe)'!N24</f>
        <v>0.0637847222222222</v>
      </c>
      <c r="D26" s="8">
        <f>'Durchgangszeiten(Eingabe)'!D24</f>
        <v>0.009143518518518468</v>
      </c>
      <c r="E26" s="6">
        <f t="shared" si="0"/>
        <v>18</v>
      </c>
      <c r="F26" s="9">
        <f>'Durchgangszeiten(Eingabe)'!H24-'Durchgangszeiten(Eingabe)'!F24</f>
        <v>0.03199074074074071</v>
      </c>
      <c r="G26" s="6">
        <f t="shared" si="1"/>
        <v>20</v>
      </c>
      <c r="H26" s="8">
        <f>'Durchgangszeiten(Eingabe)'!L24-'Durchgangszeiten(Eingabe)'!J24</f>
        <v>0.02071759259259265</v>
      </c>
      <c r="I26" s="6">
        <f t="shared" si="2"/>
        <v>20</v>
      </c>
    </row>
    <row r="27" spans="1:9" ht="25.5" customHeight="1">
      <c r="A27" s="6"/>
      <c r="C27" s="7"/>
      <c r="D27" s="8"/>
      <c r="E27" s="6"/>
      <c r="F27" s="9"/>
      <c r="G27" s="6"/>
      <c r="H27" s="8"/>
      <c r="I27" s="6"/>
    </row>
    <row r="28" spans="1:21" ht="25.5" customHeight="1">
      <c r="A28" s="61" t="s">
        <v>53</v>
      </c>
      <c r="C28" s="7"/>
      <c r="D28" s="8"/>
      <c r="E28" s="6"/>
      <c r="F28" s="9"/>
      <c r="G28" s="6"/>
      <c r="H28" s="8"/>
      <c r="I28" s="6"/>
      <c r="R28" s="4"/>
      <c r="S28" s="4"/>
      <c r="T28" s="4"/>
      <c r="U28" s="4"/>
    </row>
    <row r="29" spans="1:9" ht="25.5" customHeight="1">
      <c r="A29" s="61" t="s">
        <v>54</v>
      </c>
      <c r="C29" s="7"/>
      <c r="D29" s="8"/>
      <c r="E29" s="6"/>
      <c r="F29" s="9"/>
      <c r="G29" s="6"/>
      <c r="H29" s="8"/>
      <c r="I29" s="6"/>
    </row>
    <row r="30" spans="1:9" ht="25.5" customHeight="1">
      <c r="A30" s="61" t="s">
        <v>6</v>
      </c>
      <c r="C30" s="7"/>
      <c r="D30" s="8"/>
      <c r="E30" s="6"/>
      <c r="F30" s="9"/>
      <c r="G30" s="6"/>
      <c r="H30" s="8"/>
      <c r="I30" s="6"/>
    </row>
    <row r="31" spans="1:9" ht="25.5" customHeight="1">
      <c r="A31" s="61" t="s">
        <v>55</v>
      </c>
      <c r="C31" s="7"/>
      <c r="D31" s="8"/>
      <c r="E31" s="6"/>
      <c r="F31" s="9"/>
      <c r="G31" s="6"/>
      <c r="H31" s="8"/>
      <c r="I31" s="6"/>
    </row>
    <row r="32" spans="1:9" ht="25.5" customHeight="1">
      <c r="A32" s="6"/>
      <c r="C32" s="7"/>
      <c r="D32" s="8"/>
      <c r="E32" s="6"/>
      <c r="F32" s="9"/>
      <c r="G32" s="6"/>
      <c r="H32" s="8"/>
      <c r="I32" s="6"/>
    </row>
    <row r="33" spans="1:9" ht="25.5" customHeight="1">
      <c r="A33" s="6"/>
      <c r="C33" s="7"/>
      <c r="D33" s="8"/>
      <c r="E33" s="6"/>
      <c r="F33" s="9"/>
      <c r="G33" s="6"/>
      <c r="H33" s="8"/>
      <c r="I33" s="6"/>
    </row>
    <row r="34" spans="1:9" ht="25.5" customHeight="1">
      <c r="A34" s="6"/>
      <c r="C34" s="7"/>
      <c r="D34" s="8"/>
      <c r="E34" s="6"/>
      <c r="F34" s="9"/>
      <c r="G34" s="6"/>
      <c r="H34" s="8"/>
      <c r="I34" s="6"/>
    </row>
    <row r="35" spans="1:9" ht="25.5" customHeight="1">
      <c r="A35" s="6"/>
      <c r="C35" s="7"/>
      <c r="D35" s="8"/>
      <c r="E35" s="6"/>
      <c r="F35" s="9"/>
      <c r="G35" s="6"/>
      <c r="H35" s="8"/>
      <c r="I35" s="6"/>
    </row>
    <row r="36" spans="1:9" ht="25.5" customHeight="1">
      <c r="A36" s="6"/>
      <c r="C36" s="7"/>
      <c r="D36" s="8"/>
      <c r="E36" s="6"/>
      <c r="F36" s="9"/>
      <c r="G36" s="6"/>
      <c r="H36" s="8"/>
      <c r="I36" s="6"/>
    </row>
    <row r="37" spans="1:9" ht="25.5" customHeight="1">
      <c r="A37" s="6"/>
      <c r="C37" s="7"/>
      <c r="D37" s="8"/>
      <c r="E37" s="6"/>
      <c r="F37" s="9"/>
      <c r="G37" s="6"/>
      <c r="H37" s="8"/>
      <c r="I37" s="6"/>
    </row>
    <row r="38" spans="1:9" ht="25.5" customHeight="1">
      <c r="A38" s="6"/>
      <c r="C38" s="7"/>
      <c r="D38" s="8"/>
      <c r="E38" s="6"/>
      <c r="F38" s="9"/>
      <c r="G38" s="6"/>
      <c r="H38" s="8"/>
      <c r="I38" s="6"/>
    </row>
    <row r="39" spans="1:9" ht="25.5" customHeight="1">
      <c r="A39" s="6"/>
      <c r="C39" s="7"/>
      <c r="D39" s="8"/>
      <c r="E39" s="6"/>
      <c r="F39" s="9"/>
      <c r="G39" s="6"/>
      <c r="H39" s="8"/>
      <c r="I39" s="6"/>
    </row>
    <row r="40" spans="1:9" ht="25.5" customHeight="1">
      <c r="A40" s="6"/>
      <c r="C40" s="7"/>
      <c r="D40" s="8"/>
      <c r="E40" s="6"/>
      <c r="F40" s="9"/>
      <c r="G40" s="6"/>
      <c r="H40" s="8"/>
      <c r="I40" s="6"/>
    </row>
    <row r="41" spans="1:9" ht="25.5" customHeight="1">
      <c r="A41" s="6"/>
      <c r="C41" s="7"/>
      <c r="D41" s="8"/>
      <c r="E41" s="6"/>
      <c r="F41" s="9"/>
      <c r="G41" s="6"/>
      <c r="H41" s="8"/>
      <c r="I41" s="6"/>
    </row>
    <row r="42" spans="1:9" ht="25.5" customHeight="1">
      <c r="A42" s="6"/>
      <c r="C42" s="7"/>
      <c r="D42" s="8"/>
      <c r="E42" s="6"/>
      <c r="F42" s="9"/>
      <c r="G42" s="6"/>
      <c r="H42" s="8"/>
      <c r="I42" s="6"/>
    </row>
    <row r="43" spans="1:21" s="4" customFormat="1" ht="15.75">
      <c r="A43" s="10" t="s">
        <v>49</v>
      </c>
      <c r="C43" s="11"/>
      <c r="D43" s="12"/>
      <c r="E43" s="13"/>
      <c r="F43" s="14"/>
      <c r="G43" s="13"/>
      <c r="H43" s="12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ht="15">
      <c r="A44" s="10" t="s">
        <v>38</v>
      </c>
      <c r="B44" s="15"/>
      <c r="C44" s="3"/>
      <c r="D44" s="12"/>
      <c r="E44" s="13"/>
      <c r="F44" s="14"/>
      <c r="G44" s="13"/>
      <c r="H44" s="12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" customFormat="1" ht="15.75">
      <c r="A45" s="16" t="s">
        <v>39</v>
      </c>
      <c r="C45" s="11"/>
      <c r="D45" s="12"/>
      <c r="E45" s="13"/>
      <c r="F45" s="14"/>
      <c r="G45" s="13"/>
      <c r="H45" s="12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9" ht="8.25" customHeight="1">
      <c r="A46" s="61"/>
      <c r="C46" s="7"/>
      <c r="D46" s="8"/>
      <c r="E46" s="6"/>
      <c r="F46" s="9"/>
      <c r="G46" s="6"/>
      <c r="H46" s="8"/>
      <c r="I46" s="6"/>
    </row>
    <row r="47" spans="1:9" ht="25.5" customHeight="1">
      <c r="A47" s="17" t="s">
        <v>6</v>
      </c>
      <c r="C47" s="7"/>
      <c r="D47" s="8"/>
      <c r="E47" s="6"/>
      <c r="F47" s="9"/>
      <c r="G47" s="6"/>
      <c r="H47" s="8"/>
      <c r="I47" s="6"/>
    </row>
    <row r="48" spans="1:9" ht="25.5" customHeight="1">
      <c r="A48" s="6"/>
      <c r="C48" s="7"/>
      <c r="D48" s="8"/>
      <c r="E48" s="6"/>
      <c r="F48" s="9"/>
      <c r="G48" s="6"/>
      <c r="H48" s="8"/>
      <c r="I48" s="6"/>
    </row>
    <row r="49" spans="1:9" ht="25.5" customHeight="1">
      <c r="A49" s="6"/>
      <c r="C49" s="7"/>
      <c r="D49" s="8"/>
      <c r="E49" s="6"/>
      <c r="F49" s="9"/>
      <c r="G49" s="6"/>
      <c r="H49" s="8"/>
      <c r="I49" s="6"/>
    </row>
    <row r="50" spans="1:9" ht="25.5" customHeight="1">
      <c r="A50" s="6"/>
      <c r="C50" s="7"/>
      <c r="D50" s="8"/>
      <c r="E50" s="6"/>
      <c r="F50" s="9"/>
      <c r="G50" s="6"/>
      <c r="H50" s="8"/>
      <c r="I50" s="6"/>
    </row>
    <row r="51" spans="1:9" ht="25.5" customHeight="1">
      <c r="A51" s="6"/>
      <c r="C51" s="7"/>
      <c r="D51" s="8"/>
      <c r="E51" s="6"/>
      <c r="F51" s="9"/>
      <c r="G51" s="6"/>
      <c r="H51" s="8"/>
      <c r="I51" s="6"/>
    </row>
    <row r="52" spans="1:9" ht="25.5" customHeight="1">
      <c r="A52" s="6"/>
      <c r="C52" s="7"/>
      <c r="D52" s="8"/>
      <c r="E52" s="6"/>
      <c r="F52" s="9"/>
      <c r="G52" s="6"/>
      <c r="H52" s="8"/>
      <c r="I52" s="6"/>
    </row>
    <row r="53" spans="1:9" ht="25.5" customHeight="1">
      <c r="A53" s="6"/>
      <c r="C53" s="7"/>
      <c r="D53" s="8"/>
      <c r="E53" s="6"/>
      <c r="F53" s="9"/>
      <c r="G53" s="6"/>
      <c r="H53" s="8"/>
      <c r="I53" s="6"/>
    </row>
    <row r="54" spans="1:9" ht="25.5" customHeight="1">
      <c r="A54" s="6"/>
      <c r="C54" s="7"/>
      <c r="D54" s="8"/>
      <c r="E54" s="6"/>
      <c r="F54" s="9"/>
      <c r="G54" s="6"/>
      <c r="H54" s="8"/>
      <c r="I54" s="6"/>
    </row>
    <row r="55" spans="1:9" ht="25.5" customHeight="1">
      <c r="A55" s="6"/>
      <c r="C55" s="7"/>
      <c r="D55" s="8"/>
      <c r="E55" s="6"/>
      <c r="F55" s="9"/>
      <c r="G55" s="6"/>
      <c r="H55" s="8"/>
      <c r="I55" s="6"/>
    </row>
    <row r="56" spans="1:9" ht="25.5" customHeight="1">
      <c r="A56" s="6"/>
      <c r="C56" s="7"/>
      <c r="D56" s="8"/>
      <c r="E56" s="6"/>
      <c r="F56" s="9"/>
      <c r="G56" s="6"/>
      <c r="H56" s="8"/>
      <c r="I56" s="6"/>
    </row>
    <row r="57" spans="1:9" ht="25.5" customHeight="1">
      <c r="A57" s="6"/>
      <c r="C57" s="7"/>
      <c r="D57" s="8"/>
      <c r="E57" s="6"/>
      <c r="F57" s="9"/>
      <c r="G57" s="6"/>
      <c r="H57" s="8"/>
      <c r="I57" s="6"/>
    </row>
    <row r="58" spans="1:9" ht="25.5" customHeight="1">
      <c r="A58" s="6"/>
      <c r="C58" s="7"/>
      <c r="D58" s="8"/>
      <c r="E58" s="6"/>
      <c r="F58" s="9"/>
      <c r="G58" s="6"/>
      <c r="H58" s="8"/>
      <c r="I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47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2"/>
  <ignoredErrors>
    <ignoredError sqref="F7:F26 H7:H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zoomScalePageLayoutView="0" workbookViewId="0" topLeftCell="A1">
      <selection activeCell="A1" sqref="A1:L1"/>
    </sheetView>
  </sheetViews>
  <sheetFormatPr defaultColWidth="11.421875" defaultRowHeight="15" customHeight="1"/>
  <cols>
    <col min="1" max="1" width="26.8515625" style="18" customWidth="1"/>
    <col min="2" max="2" width="8.140625" style="19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0" customWidth="1"/>
    <col min="14" max="16384" width="11.421875" style="1" customWidth="1"/>
  </cols>
  <sheetData>
    <row r="1" spans="1:20" ht="15" customHeight="1">
      <c r="A1" s="84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1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1"/>
      <c r="N2" s="2"/>
      <c r="O2" s="2"/>
      <c r="P2" s="2"/>
      <c r="Q2" s="2"/>
      <c r="R2" s="2"/>
      <c r="S2" s="2"/>
      <c r="T2" s="2"/>
    </row>
    <row r="3" spans="1:20" ht="15" customHeight="1">
      <c r="A3" s="22" t="s">
        <v>8</v>
      </c>
      <c r="B3" s="23">
        <v>0.5840277777777778</v>
      </c>
      <c r="C3" s="24"/>
      <c r="D3" s="24"/>
      <c r="E3" s="24"/>
      <c r="F3" s="25"/>
      <c r="G3" s="25"/>
      <c r="H3" s="25"/>
      <c r="I3" s="25"/>
      <c r="J3" s="25"/>
      <c r="K3" s="25"/>
      <c r="L3" s="25"/>
      <c r="M3" s="21"/>
      <c r="N3" s="2"/>
      <c r="O3" s="2"/>
      <c r="P3" s="2"/>
      <c r="Q3" s="2"/>
      <c r="R3" s="2"/>
      <c r="S3" s="2"/>
      <c r="T3" s="2"/>
    </row>
    <row r="4" spans="1:14" ht="15" customHeight="1">
      <c r="A4" s="26" t="s">
        <v>9</v>
      </c>
      <c r="B4" s="27" t="s">
        <v>10</v>
      </c>
      <c r="C4" s="85" t="s">
        <v>11</v>
      </c>
      <c r="D4" s="85"/>
      <c r="E4" s="85" t="s">
        <v>12</v>
      </c>
      <c r="F4" s="85"/>
      <c r="G4" s="85" t="s">
        <v>4</v>
      </c>
      <c r="H4" s="85"/>
      <c r="I4" s="85" t="s">
        <v>13</v>
      </c>
      <c r="J4" s="85"/>
      <c r="K4" s="86" t="s">
        <v>14</v>
      </c>
      <c r="L4" s="86"/>
      <c r="M4" s="21"/>
      <c r="N4" s="2"/>
    </row>
    <row r="5" spans="1:14" s="35" customFormat="1" ht="15" customHeight="1">
      <c r="A5" s="28" t="str">
        <f>'Durchgangszeiten(Eingabe)'!A5</f>
        <v>Paul Richter</v>
      </c>
      <c r="B5" s="29">
        <f>'Durchgangszeiten(Eingabe)'!B5</f>
        <v>6</v>
      </c>
      <c r="C5" s="30">
        <f>'Durchgangszeiten(Eingabe)'!C5-'Durchgangszeiten(Eingabe)'!$B$3</f>
        <v>0.006631944444444371</v>
      </c>
      <c r="D5" s="31">
        <f>RANK(C5,C$5:C$24,1)</f>
        <v>2</v>
      </c>
      <c r="E5" s="30">
        <f>'Durchgangszeiten(Eingabe)'!F5-'Durchgangszeiten(Eingabe)'!$B$3</f>
        <v>0.007638888888888862</v>
      </c>
      <c r="F5" s="31">
        <f>RANK(E5,E$5:E$24,1)</f>
        <v>2</v>
      </c>
      <c r="G5" s="32">
        <f>'Durchgangszeiten(Eingabe)'!H5-'Durchgangszeiten(Eingabe)'!$B$3</f>
        <v>0.033078703703703694</v>
      </c>
      <c r="H5" s="31">
        <f>RANK(G5,G$5:G$24,1)</f>
        <v>2</v>
      </c>
      <c r="I5" s="32">
        <f>'Durchgangszeiten(Eingabe)'!J5-'Durchgangszeiten(Eingabe)'!$B$3</f>
        <v>0.03337962962962959</v>
      </c>
      <c r="J5" s="31">
        <f>RANK(I5,I$5:I$24,1)</f>
        <v>2</v>
      </c>
      <c r="K5" s="32">
        <f>'Durchgangszeiten(Eingabe)'!N5</f>
        <v>0.04849537037037033</v>
      </c>
      <c r="L5" s="33">
        <f>RANK(K5,K$5:K$24,1)</f>
        <v>1</v>
      </c>
      <c r="M5" s="62"/>
      <c r="N5" s="34"/>
    </row>
    <row r="6" spans="1:14" s="35" customFormat="1" ht="15" customHeight="1">
      <c r="A6" s="28" t="str">
        <f>'Durchgangszeiten(Eingabe)'!A6</f>
        <v>Kurt Körner</v>
      </c>
      <c r="B6" s="29">
        <f>'Durchgangszeiten(Eingabe)'!B6</f>
        <v>8</v>
      </c>
      <c r="C6" s="30">
        <f>'Durchgangszeiten(Eingabe)'!C6-'Durchgangszeiten(Eingabe)'!$B$3</f>
        <v>0.007870370370370305</v>
      </c>
      <c r="D6" s="31">
        <f>RANK(C6,C$5:C$24,1)</f>
        <v>8</v>
      </c>
      <c r="E6" s="30">
        <f>'Durchgangszeiten(Eingabe)'!F6-'Durchgangszeiten(Eingabe)'!$B$3</f>
        <v>0.00898148148148148</v>
      </c>
      <c r="F6" s="31">
        <f>RANK(E6,E$5:E$24,1)</f>
        <v>9</v>
      </c>
      <c r="G6" s="32">
        <f>'Durchgangszeiten(Eingabe)'!H6-'Durchgangszeiten(Eingabe)'!$B$3</f>
        <v>0.03434027777777782</v>
      </c>
      <c r="H6" s="31">
        <f>RANK(G6,G$5:G$24,1)</f>
        <v>5</v>
      </c>
      <c r="I6" s="32">
        <f>'Durchgangszeiten(Eingabe)'!J6-'Durchgangszeiten(Eingabe)'!$B$3</f>
        <v>0.03490740740740739</v>
      </c>
      <c r="J6" s="31">
        <f>RANK(I6,I$5:I$24,1)</f>
        <v>5</v>
      </c>
      <c r="K6" s="32">
        <f>'Durchgangszeiten(Eingabe)'!N6</f>
        <v>0.04865740740740743</v>
      </c>
      <c r="L6" s="29">
        <f>RANK(K6,K$5:K$24,1)</f>
        <v>2</v>
      </c>
      <c r="M6" s="62"/>
      <c r="N6" s="34"/>
    </row>
    <row r="7" spans="1:14" s="35" customFormat="1" ht="15" customHeight="1">
      <c r="A7" s="28" t="str">
        <f>'Durchgangszeiten(Eingabe)'!A7</f>
        <v>Jürgen Haiderer</v>
      </c>
      <c r="B7" s="29">
        <f>'Durchgangszeiten(Eingabe)'!B7</f>
        <v>2</v>
      </c>
      <c r="C7" s="30">
        <f>'Durchgangszeiten(Eingabe)'!C7-'Durchgangszeiten(Eingabe)'!$B$3</f>
        <v>0.007094907407407369</v>
      </c>
      <c r="D7" s="31">
        <f>RANK(C7,C$5:C$24,1)</f>
        <v>4</v>
      </c>
      <c r="E7" s="30">
        <f>'Durchgangszeiten(Eingabe)'!F7-'Durchgangszeiten(Eingabe)'!$B$3</f>
        <v>0.00853009259259252</v>
      </c>
      <c r="F7" s="31">
        <f>RANK(E7,E$5:E$24,1)</f>
        <v>6</v>
      </c>
      <c r="G7" s="32">
        <f>'Durchgangszeiten(Eingabe)'!H7-'Durchgangszeiten(Eingabe)'!$B$3</f>
        <v>0.031747685185185115</v>
      </c>
      <c r="H7" s="31">
        <f>RANK(G7,G$5:G$24,1)</f>
        <v>1</v>
      </c>
      <c r="I7" s="32">
        <f>'Durchgangszeiten(Eingabe)'!J7-'Durchgangszeiten(Eingabe)'!$B$3</f>
        <v>0.032314814814814796</v>
      </c>
      <c r="J7" s="31">
        <f>RANK(I7,I$5:I$24,1)</f>
        <v>1</v>
      </c>
      <c r="K7" s="32">
        <f>'Durchgangszeiten(Eingabe)'!N7</f>
        <v>0.04901620370370374</v>
      </c>
      <c r="L7" s="29">
        <f>RANK(K7,K$5:K$24,1)</f>
        <v>3</v>
      </c>
      <c r="M7" s="62"/>
      <c r="N7" s="34"/>
    </row>
    <row r="8" spans="1:13" s="35" customFormat="1" ht="15" customHeight="1">
      <c r="A8" s="28" t="str">
        <f>'Durchgangszeiten(Eingabe)'!A8</f>
        <v>Jürgen Grubek</v>
      </c>
      <c r="B8" s="29">
        <f>'Durchgangszeiten(Eingabe)'!B8</f>
        <v>1</v>
      </c>
      <c r="C8" s="30">
        <f>'Durchgangszeiten(Eingabe)'!C8-'Durchgangszeiten(Eingabe)'!$B$3</f>
        <v>0.008043981481481444</v>
      </c>
      <c r="D8" s="31">
        <f>RANK(C8,C$5:C$24,1)</f>
        <v>12</v>
      </c>
      <c r="E8" s="30">
        <f>'Durchgangszeiten(Eingabe)'!F8-'Durchgangszeiten(Eingabe)'!$B$3</f>
        <v>0.009074074074074012</v>
      </c>
      <c r="F8" s="31">
        <f>RANK(E8,E$5:E$24,1)</f>
        <v>10</v>
      </c>
      <c r="G8" s="32">
        <f>'Durchgangszeiten(Eingabe)'!H8-'Durchgangszeiten(Eingabe)'!$B$3</f>
        <v>0.03321759259259249</v>
      </c>
      <c r="H8" s="31">
        <f>RANK(G8,G$5:G$24,1)</f>
        <v>3</v>
      </c>
      <c r="I8" s="32">
        <f>'Durchgangszeiten(Eingabe)'!J8-'Durchgangszeiten(Eingabe)'!$B$3</f>
        <v>0.03368055555555549</v>
      </c>
      <c r="J8" s="31">
        <f>RANK(I8,I$5:I$24,1)</f>
        <v>3</v>
      </c>
      <c r="K8" s="32">
        <f>'Durchgangszeiten(Eingabe)'!N8</f>
        <v>0.049108796296296275</v>
      </c>
      <c r="L8" s="29">
        <f>RANK(K8,K$5:K$24,1)</f>
        <v>4</v>
      </c>
      <c r="M8" s="62"/>
    </row>
    <row r="9" spans="1:14" s="35" customFormat="1" ht="15" customHeight="1">
      <c r="A9" s="28" t="str">
        <f>'Durchgangszeiten(Eingabe)'!A9</f>
        <v>Bernd Höfinger</v>
      </c>
      <c r="B9" s="29">
        <f>'Durchgangszeiten(Eingabe)'!B9</f>
        <v>5</v>
      </c>
      <c r="C9" s="30">
        <f>'Durchgangszeiten(Eingabe)'!C9-'Durchgangszeiten(Eingabe)'!$B$3</f>
        <v>0.0063657407407407</v>
      </c>
      <c r="D9" s="31">
        <f>RANK(C9,C$5:C$24,1)</f>
        <v>1</v>
      </c>
      <c r="E9" s="30">
        <f>'Durchgangszeiten(Eingabe)'!F9-'Durchgangszeiten(Eingabe)'!$B$3</f>
        <v>0.007141203703703636</v>
      </c>
      <c r="F9" s="31">
        <f>RANK(E9,E$5:E$24,1)</f>
        <v>1</v>
      </c>
      <c r="G9" s="32">
        <f>'Durchgangszeiten(Eingabe)'!H9-'Durchgangszeiten(Eingabe)'!$B$3</f>
        <v>0.033634259259259225</v>
      </c>
      <c r="H9" s="31">
        <f>RANK(G9,G$5:G$24,1)</f>
        <v>4</v>
      </c>
      <c r="I9" s="32">
        <f>'Durchgangszeiten(Eingabe)'!J9-'Durchgangszeiten(Eingabe)'!$B$3</f>
        <v>0.03410879629629626</v>
      </c>
      <c r="J9" s="31">
        <f>RANK(I9,I$5:I$24,1)</f>
        <v>4</v>
      </c>
      <c r="K9" s="32">
        <f>'Durchgangszeiten(Eingabe)'!N9</f>
        <v>0.049814814814814756</v>
      </c>
      <c r="L9" s="29">
        <f>RANK(K9,K$5:K$24,1)</f>
        <v>5</v>
      </c>
      <c r="M9" s="62"/>
      <c r="N9" s="34"/>
    </row>
    <row r="10" spans="1:13" s="35" customFormat="1" ht="15" customHeight="1">
      <c r="A10" s="28" t="str">
        <f>'Durchgangszeiten(Eingabe)'!A10</f>
        <v>Willy Raimund</v>
      </c>
      <c r="B10" s="29">
        <f>'Durchgangszeiten(Eingabe)'!B10</f>
        <v>19</v>
      </c>
      <c r="C10" s="30">
        <f>'Durchgangszeiten(Eingabe)'!C10-'Durchgangszeiten(Eingabe)'!$B$3</f>
        <v>0.00881944444444438</v>
      </c>
      <c r="D10" s="31">
        <f>RANK(C10,C$5:C$24,1)</f>
        <v>17</v>
      </c>
      <c r="E10" s="30">
        <f>'Durchgangszeiten(Eingabe)'!F10-'Durchgangszeiten(Eingabe)'!$B$3</f>
        <v>0.009791666666666643</v>
      </c>
      <c r="F10" s="31">
        <f>RANK(E10,E$5:E$24,1)</f>
        <v>17</v>
      </c>
      <c r="G10" s="32">
        <f>'Durchgangszeiten(Eingabe)'!H10-'Durchgangszeiten(Eingabe)'!$B$3</f>
        <v>0.034803240740740704</v>
      </c>
      <c r="H10" s="31">
        <f>RANK(G10,G$5:G$24,1)</f>
        <v>7</v>
      </c>
      <c r="I10" s="32">
        <f>'Durchgangszeiten(Eingabe)'!J10-'Durchgangszeiten(Eingabe)'!$B$3</f>
        <v>0.03545138888888888</v>
      </c>
      <c r="J10" s="31">
        <f>RANK(I10,I$5:I$24,1)</f>
        <v>7</v>
      </c>
      <c r="K10" s="32">
        <f>'Durchgangszeiten(Eingabe)'!N10</f>
        <v>0.04988425925925921</v>
      </c>
      <c r="L10" s="29">
        <f>RANK(K10,K$5:K$24,1)</f>
        <v>6</v>
      </c>
      <c r="M10" s="62"/>
    </row>
    <row r="11" spans="1:13" s="35" customFormat="1" ht="15" customHeight="1">
      <c r="A11" s="28" t="str">
        <f>'Durchgangszeiten(Eingabe)'!A11</f>
        <v>Christian Pruckner</v>
      </c>
      <c r="B11" s="29">
        <f>'Durchgangszeiten(Eingabe)'!B11</f>
        <v>16</v>
      </c>
      <c r="C11" s="30">
        <f>'Durchgangszeiten(Eingabe)'!C11-'Durchgangszeiten(Eingabe)'!$B$3</f>
        <v>0.008055555555555594</v>
      </c>
      <c r="D11" s="31">
        <f>RANK(C11,C$5:C$24,1)</f>
        <v>13</v>
      </c>
      <c r="E11" s="30">
        <f>'Durchgangszeiten(Eingabe)'!F11-'Durchgangszeiten(Eingabe)'!$B$3</f>
        <v>0.009201388888888884</v>
      </c>
      <c r="F11" s="31">
        <f>RANK(E11,E$5:E$24,1)</f>
        <v>12</v>
      </c>
      <c r="G11" s="32">
        <f>'Durchgangszeiten(Eingabe)'!H11-'Durchgangszeiten(Eingabe)'!$B$3</f>
        <v>0.03545138888888888</v>
      </c>
      <c r="H11" s="31">
        <f>RANK(G11,G$5:G$24,1)</f>
        <v>11</v>
      </c>
      <c r="I11" s="32">
        <f>'Durchgangszeiten(Eingabe)'!J11-'Durchgangszeiten(Eingabe)'!$B$3</f>
        <v>0.03605324074074068</v>
      </c>
      <c r="J11" s="31">
        <f>RANK(I11,I$5:I$24,1)</f>
        <v>12</v>
      </c>
      <c r="K11" s="32">
        <f>'Durchgangszeiten(Eingabe)'!N11</f>
        <v>0.04995370370370367</v>
      </c>
      <c r="L11" s="29">
        <f>RANK(K11,K$5:K$24,1)</f>
        <v>7</v>
      </c>
      <c r="M11" s="62"/>
    </row>
    <row r="12" spans="1:13" s="35" customFormat="1" ht="15" customHeight="1">
      <c r="A12" s="28" t="str">
        <f>'Durchgangszeiten(Eingabe)'!A12</f>
        <v>Walter Fasching</v>
      </c>
      <c r="B12" s="29">
        <f>'Durchgangszeiten(Eingabe)'!B12</f>
        <v>3</v>
      </c>
      <c r="C12" s="30">
        <f>'Durchgangszeiten(Eingabe)'!C12-'Durchgangszeiten(Eingabe)'!$B$3</f>
        <v>0.007060185185185142</v>
      </c>
      <c r="D12" s="31">
        <f>RANK(C12,C$5:C$24,1)</f>
        <v>3</v>
      </c>
      <c r="E12" s="30">
        <f>'Durchgangszeiten(Eingabe)'!F12-'Durchgangszeiten(Eingabe)'!$B$3</f>
        <v>0.008321759259259154</v>
      </c>
      <c r="F12" s="31">
        <f>RANK(E12,E$5:E$24,1)</f>
        <v>3</v>
      </c>
      <c r="G12" s="32">
        <f>'Durchgangszeiten(Eingabe)'!H12-'Durchgangszeiten(Eingabe)'!$B$3</f>
        <v>0.03498842592592588</v>
      </c>
      <c r="H12" s="31">
        <f>RANK(G12,G$5:G$24,1)</f>
        <v>8</v>
      </c>
      <c r="I12" s="32">
        <f>'Durchgangszeiten(Eingabe)'!J12-'Durchgangszeiten(Eingabe)'!$B$3</f>
        <v>0.03563657407407406</v>
      </c>
      <c r="J12" s="31">
        <f>RANK(I12,I$5:I$24,1)</f>
        <v>8</v>
      </c>
      <c r="K12" s="32">
        <f>'Durchgangszeiten(Eingabe)'!N12</f>
        <v>0.05092592592592593</v>
      </c>
      <c r="L12" s="29">
        <f>RANK(K12,K$5:K$24,1)</f>
        <v>8</v>
      </c>
      <c r="M12" s="62"/>
    </row>
    <row r="13" spans="1:13" s="35" customFormat="1" ht="15" customHeight="1">
      <c r="A13" s="28" t="str">
        <f>'Durchgangszeiten(Eingabe)'!A13</f>
        <v>Martin Stumpf</v>
      </c>
      <c r="B13" s="29">
        <f>'Durchgangszeiten(Eingabe)'!B13</f>
        <v>4</v>
      </c>
      <c r="C13" s="30">
        <f>'Durchgangszeiten(Eingabe)'!C13-'Durchgangszeiten(Eingabe)'!$B$3</f>
        <v>0.007604166666666634</v>
      </c>
      <c r="D13" s="31">
        <f>RANK(C13,C$5:C$24,1)</f>
        <v>5</v>
      </c>
      <c r="E13" s="30">
        <f>'Durchgangszeiten(Eingabe)'!F13-'Durchgangszeiten(Eingabe)'!$B$3</f>
        <v>0.008726851851851847</v>
      </c>
      <c r="F13" s="31">
        <f>RANK(E13,E$5:E$24,1)</f>
        <v>7</v>
      </c>
      <c r="G13" s="32">
        <f>'Durchgangszeiten(Eingabe)'!H13-'Durchgangszeiten(Eingabe)'!$B$3</f>
        <v>0.035381944444444424</v>
      </c>
      <c r="H13" s="31">
        <f>RANK(G13,G$5:G$24,1)</f>
        <v>10</v>
      </c>
      <c r="I13" s="32">
        <f>'Durchgangszeiten(Eingabe)'!J13-'Durchgangszeiten(Eingabe)'!$B$3</f>
        <v>0.0360300925925926</v>
      </c>
      <c r="J13" s="31">
        <f>RANK(I13,I$5:I$24,1)</f>
        <v>11</v>
      </c>
      <c r="K13" s="32">
        <f>'Durchgangszeiten(Eingabe)'!N13</f>
        <v>0.05109953703703696</v>
      </c>
      <c r="L13" s="29">
        <f>RANK(K13,K$5:K$24,1)</f>
        <v>9</v>
      </c>
      <c r="M13" s="62"/>
    </row>
    <row r="14" spans="1:13" s="35" customFormat="1" ht="15" customHeight="1">
      <c r="A14" s="28" t="str">
        <f>'Durchgangszeiten(Eingabe)'!A14</f>
        <v>Wolfgang Zuser</v>
      </c>
      <c r="B14" s="29">
        <f>'Durchgangszeiten(Eingabe)'!B14</f>
        <v>10</v>
      </c>
      <c r="C14" s="30">
        <f>'Durchgangszeiten(Eingabe)'!C14-'Durchgangszeiten(Eingabe)'!$B$3</f>
        <v>0.007615740740740673</v>
      </c>
      <c r="D14" s="31">
        <f>RANK(C14,C$5:C$24,1)</f>
        <v>6</v>
      </c>
      <c r="E14" s="30">
        <f>'Durchgangszeiten(Eingabe)'!F14-'Durchgangszeiten(Eingabe)'!$B$3</f>
        <v>0.009340277777777684</v>
      </c>
      <c r="F14" s="31">
        <f>RANK(E14,E$5:E$24,1)</f>
        <v>13</v>
      </c>
      <c r="G14" s="32">
        <f>'Durchgangszeiten(Eingabe)'!H14-'Durchgangszeiten(Eingabe)'!$B$3</f>
        <v>0.03530092592592593</v>
      </c>
      <c r="H14" s="31">
        <f>RANK(G14,G$5:G$24,1)</f>
        <v>9</v>
      </c>
      <c r="I14" s="32">
        <f>'Durchgangszeiten(Eingabe)'!J14-'Durchgangszeiten(Eingabe)'!$B$3</f>
        <v>0.03592592592592592</v>
      </c>
      <c r="J14" s="31">
        <f>RANK(I14,I$5:I$24,1)</f>
        <v>10</v>
      </c>
      <c r="K14" s="32">
        <f>'Durchgangszeiten(Eingabe)'!N14</f>
        <v>0.05211805555555549</v>
      </c>
      <c r="L14" s="29">
        <f>RANK(K14,K$5:K$24,1)</f>
        <v>10</v>
      </c>
      <c r="M14" s="62"/>
    </row>
    <row r="15" spans="1:13" s="35" customFormat="1" ht="15" customHeight="1">
      <c r="A15" s="28" t="str">
        <f>'Durchgangszeiten(Eingabe)'!A15</f>
        <v>Andi Rettegi</v>
      </c>
      <c r="B15" s="29">
        <f>'Durchgangszeiten(Eingabe)'!B15</f>
        <v>7</v>
      </c>
      <c r="C15" s="30">
        <f>'Durchgangszeiten(Eingabe)'!C15-'Durchgangszeiten(Eingabe)'!$B$3</f>
        <v>0.007986111111111138</v>
      </c>
      <c r="D15" s="31">
        <f>RANK(C15,C$5:C$24,1)</f>
        <v>10</v>
      </c>
      <c r="E15" s="30">
        <f>'Durchgangszeiten(Eingabe)'!F15-'Durchgangszeiten(Eingabe)'!$B$3</f>
        <v>0.009155092592592617</v>
      </c>
      <c r="F15" s="31">
        <f>RANK(E15,E$5:E$24,1)</f>
        <v>11</v>
      </c>
      <c r="G15" s="32">
        <f>'Durchgangszeiten(Eingabe)'!H15-'Durchgangszeiten(Eingabe)'!$B$3</f>
        <v>0.03466435185185179</v>
      </c>
      <c r="H15" s="31">
        <f>RANK(G15,G$5:G$24,1)</f>
        <v>6</v>
      </c>
      <c r="I15" s="32">
        <f>'Durchgangszeiten(Eingabe)'!J15-'Durchgangszeiten(Eingabe)'!$B$3</f>
        <v>0.03519675925925925</v>
      </c>
      <c r="J15" s="31">
        <f>RANK(I15,I$5:I$24,1)</f>
        <v>6</v>
      </c>
      <c r="K15" s="32">
        <f>'Durchgangszeiten(Eingabe)'!N15</f>
        <v>0.052291666666666625</v>
      </c>
      <c r="L15" s="29">
        <f>RANK(K15,K$5:K$24,1)</f>
        <v>11</v>
      </c>
      <c r="M15" s="62"/>
    </row>
    <row r="16" spans="1:13" s="35" customFormat="1" ht="15" customHeight="1">
      <c r="A16" s="28" t="str">
        <f>'Durchgangszeiten(Eingabe)'!A16</f>
        <v>Alexander Heili</v>
      </c>
      <c r="B16" s="29">
        <f>'Durchgangszeiten(Eingabe)'!B16</f>
        <v>12</v>
      </c>
      <c r="C16" s="30">
        <f>'Durchgangszeiten(Eingabe)'!C16-'Durchgangszeiten(Eingabe)'!$B$3</f>
        <v>0.008472222222222214</v>
      </c>
      <c r="D16" s="31">
        <f>RANK(C16,C$5:C$24,1)</f>
        <v>15</v>
      </c>
      <c r="E16" s="30">
        <f>'Durchgangszeiten(Eingabe)'!F16-'Durchgangszeiten(Eingabe)'!$B$3</f>
        <v>0.009513888888888822</v>
      </c>
      <c r="F16" s="31">
        <f>RANK(E16,E$5:E$24,1)</f>
        <v>14</v>
      </c>
      <c r="G16" s="32">
        <f>'Durchgangszeiten(Eingabe)'!H16-'Durchgangszeiten(Eingabe)'!$B$3</f>
        <v>0.03675925925925927</v>
      </c>
      <c r="H16" s="31">
        <f>RANK(G16,G$5:G$24,1)</f>
        <v>14</v>
      </c>
      <c r="I16" s="32">
        <f>'Durchgangszeiten(Eingabe)'!J16-'Durchgangszeiten(Eingabe)'!$B$3</f>
        <v>0.037245370370370345</v>
      </c>
      <c r="J16" s="31">
        <f>RANK(I16,I$5:I$24,1)</f>
        <v>14</v>
      </c>
      <c r="K16" s="32">
        <f>'Durchgangszeiten(Eingabe)'!N16</f>
        <v>0.05252314814814818</v>
      </c>
      <c r="L16" s="29">
        <f>RANK(K16,K$5:K$24,1)</f>
        <v>12</v>
      </c>
      <c r="M16" s="62"/>
    </row>
    <row r="17" spans="1:13" s="35" customFormat="1" ht="15" customHeight="1">
      <c r="A17" s="28" t="str">
        <f>'Durchgangszeiten(Eingabe)'!A17</f>
        <v>Harald Kaufmann</v>
      </c>
      <c r="B17" s="29">
        <f>'Durchgangszeiten(Eingabe)'!B17</f>
        <v>11</v>
      </c>
      <c r="C17" s="30">
        <f>'Durchgangszeiten(Eingabe)'!C17-'Durchgangszeiten(Eingabe)'!$B$3</f>
        <v>0.007928240740740722</v>
      </c>
      <c r="D17" s="31">
        <f>RANK(C17,C$5:C$24,1)</f>
        <v>9</v>
      </c>
      <c r="E17" s="30">
        <f>'Durchgangszeiten(Eingabe)'!F17-'Durchgangszeiten(Eingabe)'!$B$3</f>
        <v>0.008865740740740757</v>
      </c>
      <c r="F17" s="31">
        <f>RANK(E17,E$5:E$24,1)</f>
        <v>8</v>
      </c>
      <c r="G17" s="32">
        <f>'Durchgangszeiten(Eingabe)'!H17-'Durchgangszeiten(Eingabe)'!$B$3</f>
        <v>0.03649305555555549</v>
      </c>
      <c r="H17" s="31">
        <f>RANK(G17,G$5:G$24,1)</f>
        <v>13</v>
      </c>
      <c r="I17" s="32">
        <f>'Durchgangszeiten(Eingabe)'!J17-'Durchgangszeiten(Eingabe)'!$B$3</f>
        <v>0.03690972222222222</v>
      </c>
      <c r="J17" s="31">
        <f>RANK(I17,I$5:I$24,1)</f>
        <v>13</v>
      </c>
      <c r="K17" s="32">
        <f>'Durchgangszeiten(Eingabe)'!N17</f>
        <v>0.05310185185185179</v>
      </c>
      <c r="L17" s="29">
        <f>RANK(K17,K$5:K$24,1)</f>
        <v>13</v>
      </c>
      <c r="M17" s="62"/>
    </row>
    <row r="18" spans="1:13" s="35" customFormat="1" ht="15" customHeight="1">
      <c r="A18" s="28" t="str">
        <f>'Durchgangszeiten(Eingabe)'!A18</f>
        <v>Andreas Kirschner</v>
      </c>
      <c r="B18" s="29">
        <f>'Durchgangszeiten(Eingabe)'!B18</f>
        <v>20</v>
      </c>
      <c r="C18" s="30">
        <f>'Durchgangszeiten(Eingabe)'!C18-'Durchgangszeiten(Eingabe)'!$B$3</f>
        <v>0.009513888888888822</v>
      </c>
      <c r="D18" s="31">
        <f>RANK(C18,C$5:C$24,1)</f>
        <v>19</v>
      </c>
      <c r="E18" s="30">
        <f>'Durchgangszeiten(Eingabe)'!F18-'Durchgangszeiten(Eingabe)'!$B$3</f>
        <v>0.010243055555555491</v>
      </c>
      <c r="F18" s="31">
        <f>RANK(E18,E$5:E$24,1)</f>
        <v>18</v>
      </c>
      <c r="G18" s="32">
        <f>'Durchgangszeiten(Eingabe)'!H18-'Durchgangszeiten(Eingabe)'!$B$3</f>
        <v>0.03775462962962961</v>
      </c>
      <c r="H18" s="31">
        <f>RANK(G18,G$5:G$24,1)</f>
        <v>17</v>
      </c>
      <c r="I18" s="32">
        <f>'Durchgangszeiten(Eingabe)'!J18-'Durchgangszeiten(Eingabe)'!$B$3</f>
        <v>0.03820601851851846</v>
      </c>
      <c r="J18" s="31">
        <f>RANK(I18,I$5:I$24,1)</f>
        <v>17</v>
      </c>
      <c r="K18" s="32">
        <f>'Durchgangszeiten(Eingabe)'!N18</f>
        <v>0.05311342592592594</v>
      </c>
      <c r="L18" s="29">
        <f>RANK(K18,K$5:K$24,1)</f>
        <v>14</v>
      </c>
      <c r="M18" s="62"/>
    </row>
    <row r="19" spans="1:13" s="35" customFormat="1" ht="15" customHeight="1">
      <c r="A19" s="28" t="str">
        <f>'Durchgangszeiten(Eingabe)'!A19</f>
        <v>Hermann Keiml</v>
      </c>
      <c r="B19" s="29">
        <f>'Durchgangszeiten(Eingabe)'!B19</f>
        <v>17</v>
      </c>
      <c r="C19" s="30">
        <f>'Durchgangszeiten(Eingabe)'!C19-'Durchgangszeiten(Eingabe)'!$B$3</f>
        <v>0.008078703703703671</v>
      </c>
      <c r="D19" s="31">
        <f>RANK(C19,C$5:C$24,1)</f>
        <v>14</v>
      </c>
      <c r="E19" s="30">
        <f>'Durchgangszeiten(Eingabe)'!F19-'Durchgangszeiten(Eingabe)'!$B$3</f>
        <v>0.009594907407407427</v>
      </c>
      <c r="F19" s="31">
        <f>RANK(E19,E$5:E$24,1)</f>
        <v>15</v>
      </c>
      <c r="G19" s="32">
        <f>'Durchgangszeiten(Eingabe)'!H19-'Durchgangszeiten(Eingabe)'!$B$3</f>
        <v>0.03706018518518517</v>
      </c>
      <c r="H19" s="31">
        <f>RANK(G19,G$5:G$24,1)</f>
        <v>15</v>
      </c>
      <c r="I19" s="32">
        <f>'Durchgangszeiten(Eingabe)'!J19-'Durchgangszeiten(Eingabe)'!$B$3</f>
        <v>0.03749999999999998</v>
      </c>
      <c r="J19" s="31">
        <f>RANK(I19,I$5:I$24,1)</f>
        <v>16</v>
      </c>
      <c r="K19" s="32">
        <f>'Durchgangszeiten(Eingabe)'!N19</f>
        <v>0.053287037037036966</v>
      </c>
      <c r="L19" s="29">
        <f>RANK(K19,K$5:K$24,1)</f>
        <v>15</v>
      </c>
      <c r="M19" s="62"/>
    </row>
    <row r="20" spans="1:13" s="35" customFormat="1" ht="15" customHeight="1">
      <c r="A20" s="28" t="str">
        <f>'Durchgangszeiten(Eingabe)'!A20</f>
        <v>Flora - Walter - Leni Zobernig</v>
      </c>
      <c r="B20" s="29">
        <f>'Durchgangszeiten(Eingabe)'!B20</f>
        <v>13</v>
      </c>
      <c r="C20" s="30">
        <f>'Durchgangszeiten(Eingabe)'!C20-'Durchgangszeiten(Eingabe)'!$B$3</f>
        <v>0.0078125</v>
      </c>
      <c r="D20" s="31">
        <f>RANK(C20,C$5:C$24,1)</f>
        <v>7</v>
      </c>
      <c r="E20" s="30">
        <f>'Durchgangszeiten(Eingabe)'!F20-'Durchgangszeiten(Eingabe)'!$B$3</f>
        <v>0.008368055555555531</v>
      </c>
      <c r="F20" s="31">
        <f>RANK(E20,E$5:E$24,1)</f>
        <v>4</v>
      </c>
      <c r="G20" s="32">
        <f>'Durchgangszeiten(Eingabe)'!H20-'Durchgangszeiten(Eingabe)'!$B$3</f>
        <v>0.03561342592592587</v>
      </c>
      <c r="H20" s="31">
        <f>RANK(G20,G$5:G$24,1)</f>
        <v>12</v>
      </c>
      <c r="I20" s="32">
        <f>'Durchgangszeiten(Eingabe)'!J20-'Durchgangszeiten(Eingabe)'!$B$3</f>
        <v>0.035787037037037006</v>
      </c>
      <c r="J20" s="31">
        <f>RANK(I20,I$5:I$24,1)</f>
        <v>9</v>
      </c>
      <c r="K20" s="32">
        <f>'Durchgangszeiten(Eingabe)'!N20</f>
        <v>0.05495370370370367</v>
      </c>
      <c r="L20" s="29">
        <f>RANK(K20,K$5:K$24,1)</f>
        <v>16</v>
      </c>
      <c r="M20" s="62"/>
    </row>
    <row r="21" spans="1:14" s="35" customFormat="1" ht="15" customHeight="1">
      <c r="A21" s="28" t="str">
        <f>'Durchgangszeiten(Eingabe)'!A21</f>
        <v>Marianne - Anita - Bettina</v>
      </c>
      <c r="B21" s="29">
        <f>'Durchgangszeiten(Eingabe)'!B21</f>
        <v>21</v>
      </c>
      <c r="C21" s="30">
        <f>'Durchgangszeiten(Eingabe)'!C21-'Durchgangszeiten(Eingabe)'!$B$3</f>
        <v>0.008020833333333255</v>
      </c>
      <c r="D21" s="31">
        <f>RANK(C21,C$5:C$24,1)</f>
        <v>11</v>
      </c>
      <c r="E21" s="30">
        <f>'Durchgangszeiten(Eingabe)'!F21-'Durchgangszeiten(Eingabe)'!$B$3</f>
        <v>0.008495370370370403</v>
      </c>
      <c r="F21" s="31">
        <f>RANK(E21,E$5:E$24,1)</f>
        <v>5</v>
      </c>
      <c r="G21" s="32">
        <f>'Durchgangszeiten(Eingabe)'!H21-'Durchgangszeiten(Eingabe)'!$B$3</f>
        <v>0.03716435185185185</v>
      </c>
      <c r="H21" s="31">
        <f>RANK(G21,G$5:G$24,1)</f>
        <v>16</v>
      </c>
      <c r="I21" s="32">
        <f>'Durchgangszeiten(Eingabe)'!J21-'Durchgangszeiten(Eingabe)'!$B$3</f>
        <v>0.03736111111111107</v>
      </c>
      <c r="J21" s="31">
        <f>RANK(I21,I$5:I$24,1)</f>
        <v>15</v>
      </c>
      <c r="K21" s="32">
        <f>'Durchgangszeiten(Eingabe)'!N21</f>
        <v>0.05702546296296296</v>
      </c>
      <c r="L21" s="29">
        <f>RANK(K21,K$5:K$24,1)</f>
        <v>17</v>
      </c>
      <c r="M21" s="62"/>
      <c r="N21" s="34"/>
    </row>
    <row r="22" spans="1:13" s="35" customFormat="1" ht="15" customHeight="1">
      <c r="A22" s="28" t="str">
        <f>'Durchgangszeiten(Eingabe)'!A22</f>
        <v>Fraunz Heily</v>
      </c>
      <c r="B22" s="29">
        <f>'Durchgangszeiten(Eingabe)'!B22</f>
        <v>9</v>
      </c>
      <c r="C22" s="30">
        <f>'Durchgangszeiten(Eingabe)'!C22-'Durchgangszeiten(Eingabe)'!$B$3</f>
        <v>0.008645833333333353</v>
      </c>
      <c r="D22" s="31">
        <f>RANK(C22,C$5:C$24,1)</f>
        <v>16</v>
      </c>
      <c r="E22" s="30">
        <f>'Durchgangszeiten(Eingabe)'!F22-'Durchgangszeiten(Eingabe)'!$B$3</f>
        <v>0.009594907407407427</v>
      </c>
      <c r="F22" s="31">
        <f>RANK(E22,E$5:E$24,1)</f>
        <v>15</v>
      </c>
      <c r="G22" s="32">
        <f>'Durchgangszeiten(Eingabe)'!H22-'Durchgangszeiten(Eingabe)'!$B$3</f>
        <v>0.03804398148148147</v>
      </c>
      <c r="H22" s="31">
        <f>RANK(G22,G$5:G$24,1)</f>
        <v>18</v>
      </c>
      <c r="I22" s="32">
        <f>'Durchgangszeiten(Eingabe)'!J22-'Durchgangszeiten(Eingabe)'!$B$3</f>
        <v>0.03844907407407405</v>
      </c>
      <c r="J22" s="31">
        <f>RANK(I22,I$5:I$24,1)</f>
        <v>18</v>
      </c>
      <c r="K22" s="32">
        <f>'Durchgangszeiten(Eingabe)'!N22</f>
        <v>0.05767361111111102</v>
      </c>
      <c r="L22" s="29">
        <f>RANK(K22,K$5:K$24,1)</f>
        <v>18</v>
      </c>
      <c r="M22" s="62"/>
    </row>
    <row r="23" spans="1:13" s="35" customFormat="1" ht="15" customHeight="1">
      <c r="A23" s="28" t="str">
        <f>'Durchgangszeiten(Eingabe)'!A23</f>
        <v>Klaus Kaiser</v>
      </c>
      <c r="B23" s="29">
        <f>'Durchgangszeiten(Eingabe)'!B23</f>
        <v>18</v>
      </c>
      <c r="C23" s="30">
        <f>'Durchgangszeiten(Eingabe)'!C23-'Durchgangszeiten(Eingabe)'!$B$3</f>
        <v>0.010763888888888906</v>
      </c>
      <c r="D23" s="31">
        <f>RANK(C23,C$5:C$24,1)</f>
        <v>20</v>
      </c>
      <c r="E23" s="30">
        <f>'Durchgangszeiten(Eingabe)'!F23-'Durchgangszeiten(Eingabe)'!$B$3</f>
        <v>0.012974537037036993</v>
      </c>
      <c r="F23" s="31">
        <f>RANK(E23,E$5:E$24,1)</f>
        <v>20</v>
      </c>
      <c r="G23" s="32">
        <f>'Durchgangszeiten(Eingabe)'!H23-'Durchgangszeiten(Eingabe)'!$B$3</f>
        <v>0.043171296296296235</v>
      </c>
      <c r="H23" s="31">
        <f>RANK(G23,G$5:G$24,1)</f>
        <v>20</v>
      </c>
      <c r="I23" s="32">
        <f>'Durchgangszeiten(Eingabe)'!J23-'Durchgangszeiten(Eingabe)'!$B$3</f>
        <v>0.044166666666666576</v>
      </c>
      <c r="J23" s="31">
        <f>RANK(I23,I$5:I$24,1)</f>
        <v>20</v>
      </c>
      <c r="K23" s="32">
        <f>'Durchgangszeiten(Eingabe)'!N23</f>
        <v>0.06303240740740734</v>
      </c>
      <c r="L23" s="29">
        <f>RANK(K23,K$5:K$24,1)</f>
        <v>19</v>
      </c>
      <c r="M23" s="62"/>
    </row>
    <row r="24" spans="1:13" s="35" customFormat="1" ht="15" customHeight="1">
      <c r="A24" s="90" t="str">
        <f>'Durchgangszeiten(Eingabe)'!A24</f>
        <v>Kurt Schmidmayer</v>
      </c>
      <c r="B24" s="91">
        <f>'Durchgangszeiten(Eingabe)'!B24</f>
        <v>14</v>
      </c>
      <c r="C24" s="92">
        <f>'Durchgangszeiten(Eingabe)'!C24-'Durchgangszeiten(Eingabe)'!$B$3</f>
        <v>0.009143518518518468</v>
      </c>
      <c r="D24" s="72">
        <f>RANK(C24,C$5:C$24,1)</f>
        <v>18</v>
      </c>
      <c r="E24" s="92">
        <f>'Durchgangszeiten(Eingabe)'!F24-'Durchgangszeiten(Eingabe)'!$B$3</f>
        <v>0.010659722222222223</v>
      </c>
      <c r="F24" s="72">
        <f>RANK(E24,E$5:E$24,1)</f>
        <v>19</v>
      </c>
      <c r="G24" s="71">
        <f>'Durchgangszeiten(Eingabe)'!H24-'Durchgangszeiten(Eingabe)'!$B$3</f>
        <v>0.04265046296296293</v>
      </c>
      <c r="H24" s="72">
        <f>RANK(G24,G$5:G$24,1)</f>
        <v>19</v>
      </c>
      <c r="I24" s="71">
        <f>'Durchgangszeiten(Eingabe)'!J24-'Durchgangszeiten(Eingabe)'!$B$3</f>
        <v>0.04306712962962955</v>
      </c>
      <c r="J24" s="72">
        <f>RANK(I24,I$5:I$24,1)</f>
        <v>19</v>
      </c>
      <c r="K24" s="71">
        <f>'Durchgangszeiten(Eingabe)'!N24</f>
        <v>0.0637847222222222</v>
      </c>
      <c r="L24" s="91">
        <f>RANK(K24,K$5:K$24,1)</f>
        <v>20</v>
      </c>
      <c r="M24" s="62"/>
    </row>
    <row r="25" spans="1:13" s="35" customFormat="1" ht="15" customHeight="1">
      <c r="A25" s="39"/>
      <c r="B25" s="40"/>
      <c r="C25" s="41"/>
      <c r="D25" s="37"/>
      <c r="E25" s="47"/>
      <c r="F25" s="48"/>
      <c r="G25" s="47"/>
      <c r="H25" s="48"/>
      <c r="I25" s="47"/>
      <c r="J25" s="48"/>
      <c r="K25" s="47"/>
      <c r="L25" s="48"/>
      <c r="M25" s="49"/>
    </row>
    <row r="26" spans="1:13" s="35" customFormat="1" ht="15" customHeight="1">
      <c r="A26" s="39"/>
      <c r="B26" s="40"/>
      <c r="C26" s="41"/>
      <c r="D26" s="37"/>
      <c r="E26" s="47"/>
      <c r="F26" s="48"/>
      <c r="G26" s="47"/>
      <c r="H26" s="48"/>
      <c r="I26" s="47"/>
      <c r="J26" s="48"/>
      <c r="K26" s="47"/>
      <c r="L26" s="48"/>
      <c r="M26" s="49"/>
    </row>
    <row r="27" spans="1:13" s="35" customFormat="1" ht="15" customHeight="1">
      <c r="A27" s="39"/>
      <c r="B27" s="40"/>
      <c r="C27" s="41"/>
      <c r="D27" s="37"/>
      <c r="E27" s="47"/>
      <c r="F27" s="48"/>
      <c r="G27" s="47"/>
      <c r="H27" s="48"/>
      <c r="I27" s="47"/>
      <c r="J27" s="48"/>
      <c r="K27" s="47"/>
      <c r="L27" s="48"/>
      <c r="M27" s="49"/>
    </row>
    <row r="28" spans="1:13" s="35" customFormat="1" ht="15" customHeight="1">
      <c r="A28" s="39"/>
      <c r="B28" s="40"/>
      <c r="C28" s="37"/>
      <c r="D28" s="37"/>
      <c r="E28" s="47"/>
      <c r="F28" s="48"/>
      <c r="G28" s="47"/>
      <c r="H28" s="48"/>
      <c r="I28" s="47"/>
      <c r="J28" s="48"/>
      <c r="K28" s="47"/>
      <c r="L28" s="48"/>
      <c r="M28" s="49"/>
    </row>
    <row r="29" spans="1:13" s="35" customFormat="1" ht="15" customHeight="1">
      <c r="A29" s="39"/>
      <c r="B29" s="40"/>
      <c r="C29" s="37"/>
      <c r="D29" s="37"/>
      <c r="E29" s="47"/>
      <c r="F29" s="48"/>
      <c r="G29" s="47"/>
      <c r="H29" s="48"/>
      <c r="I29" s="47"/>
      <c r="J29" s="48"/>
      <c r="K29" s="47"/>
      <c r="L29" s="48"/>
      <c r="M29" s="49"/>
    </row>
    <row r="30" spans="1:13" s="35" customFormat="1" ht="15" customHeight="1">
      <c r="A30" s="39"/>
      <c r="B30" s="40"/>
      <c r="C30" s="37"/>
      <c r="D30" s="37"/>
      <c r="E30" s="47"/>
      <c r="F30" s="48"/>
      <c r="G30" s="47"/>
      <c r="H30" s="48"/>
      <c r="I30" s="47"/>
      <c r="J30" s="48"/>
      <c r="K30" s="47"/>
      <c r="L30" s="48"/>
      <c r="M30" s="49"/>
    </row>
    <row r="31" spans="1:13" s="35" customFormat="1" ht="15" customHeight="1">
      <c r="A31" s="39"/>
      <c r="B31" s="40"/>
      <c r="C31" s="37"/>
      <c r="D31" s="37"/>
      <c r="E31" s="47"/>
      <c r="F31" s="48"/>
      <c r="G31" s="47"/>
      <c r="H31" s="48"/>
      <c r="I31" s="47"/>
      <c r="J31" s="48"/>
      <c r="K31" s="47"/>
      <c r="L31" s="48"/>
      <c r="M31" s="49"/>
    </row>
    <row r="32" spans="1:13" s="35" customFormat="1" ht="15" customHeight="1">
      <c r="A32" s="39"/>
      <c r="B32" s="40"/>
      <c r="C32" s="37"/>
      <c r="D32" s="37"/>
      <c r="E32" s="47"/>
      <c r="M32" s="49"/>
    </row>
    <row r="33" spans="1:13" s="35" customFormat="1" ht="15" customHeight="1">
      <c r="A33" s="39"/>
      <c r="B33" s="40"/>
      <c r="C33" s="37"/>
      <c r="D33" s="37"/>
      <c r="E33" s="47"/>
      <c r="M33" s="49"/>
    </row>
    <row r="34" spans="1:13" s="35" customFormat="1" ht="15" customHeight="1">
      <c r="A34" s="39"/>
      <c r="B34" s="40"/>
      <c r="C34" s="37"/>
      <c r="D34" s="37"/>
      <c r="E34" s="47"/>
      <c r="M34" s="49"/>
    </row>
    <row r="35" spans="1:13" s="35" customFormat="1" ht="15" customHeight="1">
      <c r="A35" s="39"/>
      <c r="B35" s="40"/>
      <c r="C35" s="37"/>
      <c r="D35" s="37"/>
      <c r="M35" s="49"/>
    </row>
    <row r="36" spans="1:13" s="35" customFormat="1" ht="15" customHeight="1">
      <c r="A36" s="50"/>
      <c r="B36" s="51"/>
      <c r="M36" s="49"/>
    </row>
    <row r="37" spans="1:13" s="35" customFormat="1" ht="15" customHeight="1">
      <c r="A37" s="50"/>
      <c r="B37" s="51"/>
      <c r="M37" s="49"/>
    </row>
    <row r="38" spans="1:13" s="35" customFormat="1" ht="15" customHeight="1">
      <c r="A38" s="50"/>
      <c r="B38" s="51"/>
      <c r="M38" s="49"/>
    </row>
    <row r="39" spans="1:13" s="35" customFormat="1" ht="15" customHeight="1">
      <c r="A39" s="50"/>
      <c r="B39" s="51"/>
      <c r="M39" s="49"/>
    </row>
    <row r="40" spans="1:13" s="35" customFormat="1" ht="15" customHeight="1">
      <c r="A40" s="50"/>
      <c r="B40" s="51"/>
      <c r="M40" s="49"/>
    </row>
    <row r="41" spans="1:13" s="35" customFormat="1" ht="15" customHeight="1">
      <c r="A41" s="50"/>
      <c r="B41" s="51"/>
      <c r="M41" s="49"/>
    </row>
    <row r="42" spans="1:13" s="35" customFormat="1" ht="15" customHeight="1">
      <c r="A42" s="50"/>
      <c r="B42" s="51"/>
      <c r="M42" s="49"/>
    </row>
    <row r="43" spans="1:13" s="35" customFormat="1" ht="15" customHeight="1">
      <c r="A43" s="50"/>
      <c r="B43" s="51"/>
      <c r="M43" s="49"/>
    </row>
    <row r="44" spans="1:13" s="35" customFormat="1" ht="15" customHeight="1">
      <c r="A44" s="50"/>
      <c r="B44" s="51"/>
      <c r="M44" s="49"/>
    </row>
    <row r="45" spans="1:13" s="35" customFormat="1" ht="15" customHeight="1">
      <c r="A45" s="50"/>
      <c r="B45" s="51"/>
      <c r="M45" s="49"/>
    </row>
    <row r="46" spans="1:13" s="35" customFormat="1" ht="15" customHeight="1">
      <c r="A46" s="50"/>
      <c r="B46" s="51"/>
      <c r="M46" s="49"/>
    </row>
    <row r="47" spans="1:13" s="35" customFormat="1" ht="15" customHeight="1">
      <c r="A47" s="50"/>
      <c r="B47" s="51"/>
      <c r="M47" s="49"/>
    </row>
    <row r="48" spans="1:13" s="35" customFormat="1" ht="15" customHeight="1">
      <c r="A48" s="50"/>
      <c r="B48" s="51"/>
      <c r="M48" s="49"/>
    </row>
    <row r="49" spans="1:13" s="35" customFormat="1" ht="15" customHeight="1">
      <c r="A49" s="50"/>
      <c r="B49" s="51"/>
      <c r="M49" s="49"/>
    </row>
    <row r="50" spans="1:13" s="35" customFormat="1" ht="15" customHeight="1">
      <c r="A50" s="50"/>
      <c r="B50" s="51"/>
      <c r="M50" s="49"/>
    </row>
    <row r="51" spans="1:13" s="35" customFormat="1" ht="15" customHeight="1">
      <c r="A51" s="50"/>
      <c r="B51" s="51"/>
      <c r="M51" s="49"/>
    </row>
    <row r="52" spans="1:13" s="35" customFormat="1" ht="15" customHeight="1">
      <c r="A52" s="50"/>
      <c r="B52" s="51"/>
      <c r="M52" s="49"/>
    </row>
    <row r="53" spans="1:13" s="35" customFormat="1" ht="15" customHeight="1">
      <c r="A53" s="50"/>
      <c r="B53" s="51"/>
      <c r="M53" s="49"/>
    </row>
    <row r="54" spans="1:13" s="35" customFormat="1" ht="15" customHeight="1">
      <c r="A54" s="50"/>
      <c r="B54" s="51"/>
      <c r="M54" s="49"/>
    </row>
    <row r="55" spans="1:13" s="35" customFormat="1" ht="15" customHeight="1">
      <c r="A55" s="50"/>
      <c r="B55" s="51"/>
      <c r="M55" s="49"/>
    </row>
    <row r="56" spans="1:13" s="35" customFormat="1" ht="15" customHeight="1">
      <c r="A56" s="50"/>
      <c r="B56" s="51"/>
      <c r="M56" s="49"/>
    </row>
    <row r="57" spans="1:13" s="35" customFormat="1" ht="15" customHeight="1">
      <c r="A57" s="50"/>
      <c r="B57" s="51"/>
      <c r="M57" s="49"/>
    </row>
    <row r="58" spans="1:13" s="35" customFormat="1" ht="15" customHeight="1">
      <c r="A58" s="50"/>
      <c r="B58" s="51"/>
      <c r="M58" s="49"/>
    </row>
    <row r="59" spans="1:13" s="35" customFormat="1" ht="15" customHeight="1">
      <c r="A59" s="50"/>
      <c r="B59" s="51"/>
      <c r="M59" s="49"/>
    </row>
    <row r="60" spans="1:13" s="35" customFormat="1" ht="15" customHeight="1">
      <c r="A60" s="50"/>
      <c r="B60" s="51"/>
      <c r="M60" s="49"/>
    </row>
    <row r="61" spans="1:13" s="35" customFormat="1" ht="15" customHeight="1">
      <c r="A61" s="50"/>
      <c r="B61" s="51"/>
      <c r="M61" s="49"/>
    </row>
    <row r="62" spans="1:13" s="35" customFormat="1" ht="15" customHeight="1">
      <c r="A62" s="50"/>
      <c r="B62" s="51"/>
      <c r="M62" s="49"/>
    </row>
    <row r="63" spans="1:13" s="35" customFormat="1" ht="15" customHeight="1">
      <c r="A63" s="50"/>
      <c r="B63" s="51"/>
      <c r="M63" s="49"/>
    </row>
    <row r="64" spans="1:13" s="35" customFormat="1" ht="15" customHeight="1">
      <c r="A64" s="50"/>
      <c r="B64" s="51"/>
      <c r="M64" s="49"/>
    </row>
    <row r="65" spans="1:13" s="35" customFormat="1" ht="15" customHeight="1">
      <c r="A65" s="50"/>
      <c r="B65" s="51"/>
      <c r="M65" s="49"/>
    </row>
    <row r="66" spans="1:13" s="35" customFormat="1" ht="15" customHeight="1">
      <c r="A66" s="50"/>
      <c r="B66" s="51"/>
      <c r="M66" s="49"/>
    </row>
    <row r="67" spans="1:13" s="35" customFormat="1" ht="15" customHeight="1">
      <c r="A67" s="50"/>
      <c r="B67" s="51"/>
      <c r="M67" s="49"/>
    </row>
    <row r="68" spans="1:13" s="35" customFormat="1" ht="15" customHeight="1">
      <c r="A68" s="50"/>
      <c r="B68" s="51"/>
      <c r="M68" s="49"/>
    </row>
    <row r="69" spans="1:13" s="35" customFormat="1" ht="15" customHeight="1">
      <c r="A69" s="50"/>
      <c r="B69" s="51"/>
      <c r="M69" s="49"/>
    </row>
    <row r="70" spans="1:13" s="35" customFormat="1" ht="15" customHeight="1">
      <c r="A70" s="50"/>
      <c r="B70" s="51"/>
      <c r="M70" s="49"/>
    </row>
    <row r="71" spans="1:13" s="35" customFormat="1" ht="15" customHeight="1">
      <c r="A71" s="50"/>
      <c r="B71" s="51"/>
      <c r="M71" s="49"/>
    </row>
    <row r="72" spans="1:13" s="35" customFormat="1" ht="15" customHeight="1">
      <c r="A72" s="50"/>
      <c r="B72" s="51"/>
      <c r="M72" s="49"/>
    </row>
    <row r="73" spans="1:13" s="35" customFormat="1" ht="15" customHeight="1">
      <c r="A73" s="50"/>
      <c r="B73" s="51"/>
      <c r="M73" s="49"/>
    </row>
    <row r="74" spans="1:13" s="35" customFormat="1" ht="15" customHeight="1">
      <c r="A74" s="50"/>
      <c r="B74" s="51"/>
      <c r="M74" s="49"/>
    </row>
    <row r="75" spans="1:13" s="35" customFormat="1" ht="15" customHeight="1">
      <c r="A75" s="50"/>
      <c r="B75" s="51"/>
      <c r="M75" s="49"/>
    </row>
    <row r="76" spans="1:13" s="35" customFormat="1" ht="15" customHeight="1">
      <c r="A76" s="50"/>
      <c r="B76" s="51"/>
      <c r="M76" s="49"/>
    </row>
    <row r="77" spans="1:13" s="35" customFormat="1" ht="15" customHeight="1">
      <c r="A77" s="50"/>
      <c r="B77" s="51"/>
      <c r="M77" s="49"/>
    </row>
    <row r="78" spans="1:13" s="35" customFormat="1" ht="15" customHeight="1">
      <c r="A78" s="50"/>
      <c r="B78" s="51"/>
      <c r="M78" s="49"/>
    </row>
    <row r="79" spans="1:13" s="35" customFormat="1" ht="15" customHeight="1">
      <c r="A79" s="50"/>
      <c r="B79" s="51"/>
      <c r="M79" s="49"/>
    </row>
    <row r="80" spans="1:13" s="35" customFormat="1" ht="15" customHeight="1">
      <c r="A80" s="50"/>
      <c r="B80" s="51"/>
      <c r="M80" s="49"/>
    </row>
    <row r="81" spans="1:13" s="35" customFormat="1" ht="15" customHeight="1">
      <c r="A81" s="50"/>
      <c r="B81" s="51"/>
      <c r="M81" s="49"/>
    </row>
    <row r="82" spans="1:13" s="35" customFormat="1" ht="15" customHeight="1">
      <c r="A82" s="50"/>
      <c r="B82" s="51"/>
      <c r="M82" s="49"/>
    </row>
    <row r="83" spans="1:13" s="35" customFormat="1" ht="15" customHeight="1">
      <c r="A83" s="50"/>
      <c r="B83" s="51"/>
      <c r="M83" s="49"/>
    </row>
    <row r="84" spans="1:13" s="35" customFormat="1" ht="15" customHeight="1">
      <c r="A84" s="50"/>
      <c r="B84" s="51"/>
      <c r="M84" s="49"/>
    </row>
    <row r="85" spans="1:13" s="35" customFormat="1" ht="15" customHeight="1">
      <c r="A85" s="50"/>
      <c r="B85" s="51"/>
      <c r="M85" s="49"/>
    </row>
    <row r="86" spans="1:13" s="35" customFormat="1" ht="15" customHeight="1">
      <c r="A86" s="50"/>
      <c r="B86" s="51"/>
      <c r="M86" s="49"/>
    </row>
    <row r="87" spans="1:13" s="35" customFormat="1" ht="15" customHeight="1">
      <c r="A87" s="50"/>
      <c r="B87" s="51"/>
      <c r="M87" s="49"/>
    </row>
    <row r="88" spans="1:13" s="35" customFormat="1" ht="15" customHeight="1">
      <c r="A88" s="50"/>
      <c r="B88" s="51"/>
      <c r="M88" s="49"/>
    </row>
    <row r="89" spans="1:13" s="35" customFormat="1" ht="15" customHeight="1">
      <c r="A89" s="50"/>
      <c r="B89" s="51"/>
      <c r="M89" s="49"/>
    </row>
    <row r="90" spans="1:13" s="35" customFormat="1" ht="15" customHeight="1">
      <c r="A90" s="50"/>
      <c r="B90" s="51"/>
      <c r="M90" s="49"/>
    </row>
    <row r="91" spans="1:13" s="35" customFormat="1" ht="15" customHeight="1">
      <c r="A91" s="50"/>
      <c r="B91" s="51"/>
      <c r="M91" s="49"/>
    </row>
    <row r="92" spans="1:13" s="35" customFormat="1" ht="15" customHeight="1">
      <c r="A92" s="50"/>
      <c r="B92" s="51"/>
      <c r="M92" s="49"/>
    </row>
    <row r="93" spans="1:13" s="35" customFormat="1" ht="15" customHeight="1">
      <c r="A93" s="50"/>
      <c r="B93" s="51"/>
      <c r="M93" s="49"/>
    </row>
    <row r="94" spans="1:13" s="35" customFormat="1" ht="15" customHeight="1">
      <c r="A94" s="50"/>
      <c r="B94" s="51"/>
      <c r="M94" s="49"/>
    </row>
    <row r="95" spans="1:13" s="35" customFormat="1" ht="15" customHeight="1">
      <c r="A95" s="50"/>
      <c r="B95" s="51"/>
      <c r="M95" s="49"/>
    </row>
    <row r="96" spans="1:13" s="35" customFormat="1" ht="15" customHeight="1">
      <c r="A96" s="50"/>
      <c r="B96" s="51"/>
      <c r="M96" s="49"/>
    </row>
    <row r="97" spans="1:13" s="35" customFormat="1" ht="15" customHeight="1">
      <c r="A97" s="50"/>
      <c r="B97" s="51"/>
      <c r="M97" s="49"/>
    </row>
    <row r="98" spans="1:13" s="35" customFormat="1" ht="15" customHeight="1">
      <c r="A98" s="50"/>
      <c r="B98" s="51"/>
      <c r="M98" s="49"/>
    </row>
    <row r="99" spans="1:13" s="35" customFormat="1" ht="15" customHeight="1">
      <c r="A99" s="50"/>
      <c r="B99" s="51"/>
      <c r="M99" s="49"/>
    </row>
    <row r="100" spans="1:13" s="35" customFormat="1" ht="15" customHeight="1">
      <c r="A100" s="50"/>
      <c r="B100" s="51"/>
      <c r="M100" s="49"/>
    </row>
    <row r="101" spans="1:13" s="35" customFormat="1" ht="15" customHeight="1">
      <c r="A101" s="50"/>
      <c r="B101" s="51"/>
      <c r="M101" s="49"/>
    </row>
    <row r="102" spans="1:13" s="35" customFormat="1" ht="15" customHeight="1">
      <c r="A102" s="50"/>
      <c r="B102" s="51"/>
      <c r="M102" s="49"/>
    </row>
    <row r="103" spans="1:13" s="35" customFormat="1" ht="15" customHeight="1">
      <c r="A103" s="50"/>
      <c r="B103" s="51"/>
      <c r="M103" s="49"/>
    </row>
    <row r="104" spans="1:13" s="35" customFormat="1" ht="15" customHeight="1">
      <c r="A104" s="50"/>
      <c r="B104" s="51"/>
      <c r="M104" s="49"/>
    </row>
    <row r="105" spans="1:13" s="35" customFormat="1" ht="15" customHeight="1">
      <c r="A105" s="50"/>
      <c r="B105" s="51"/>
      <c r="M105" s="49"/>
    </row>
    <row r="106" spans="1:13" s="35" customFormat="1" ht="15" customHeight="1">
      <c r="A106" s="50"/>
      <c r="B106" s="51"/>
      <c r="M106" s="49"/>
    </row>
    <row r="107" spans="1:13" s="35" customFormat="1" ht="15" customHeight="1">
      <c r="A107" s="50"/>
      <c r="B107" s="51"/>
      <c r="M107" s="49"/>
    </row>
    <row r="108" spans="1:13" s="35" customFormat="1" ht="15" customHeight="1">
      <c r="A108" s="50"/>
      <c r="B108" s="51"/>
      <c r="M108" s="49"/>
    </row>
    <row r="109" spans="1:13" s="35" customFormat="1" ht="15" customHeight="1">
      <c r="A109" s="50"/>
      <c r="B109" s="51"/>
      <c r="M109" s="49"/>
    </row>
    <row r="110" spans="1:13" s="35" customFormat="1" ht="15" customHeight="1">
      <c r="A110" s="50"/>
      <c r="B110" s="51"/>
      <c r="M110" s="49"/>
    </row>
    <row r="111" spans="1:13" s="35" customFormat="1" ht="15" customHeight="1">
      <c r="A111" s="50"/>
      <c r="B111" s="51"/>
      <c r="M111" s="49"/>
    </row>
    <row r="112" spans="1:13" s="35" customFormat="1" ht="15" customHeight="1">
      <c r="A112" s="50"/>
      <c r="B112" s="51"/>
      <c r="M112" s="49"/>
    </row>
    <row r="113" spans="1:13" s="35" customFormat="1" ht="15" customHeight="1">
      <c r="A113" s="50"/>
      <c r="B113" s="51"/>
      <c r="M113" s="49"/>
    </row>
    <row r="114" spans="1:13" s="35" customFormat="1" ht="15" customHeight="1">
      <c r="A114" s="50"/>
      <c r="B114" s="51"/>
      <c r="M114" s="49"/>
    </row>
    <row r="115" spans="1:13" s="35" customFormat="1" ht="15" customHeight="1">
      <c r="A115" s="50"/>
      <c r="B115" s="51"/>
      <c r="M115" s="49"/>
    </row>
    <row r="116" spans="1:13" s="35" customFormat="1" ht="15" customHeight="1">
      <c r="A116" s="50"/>
      <c r="B116" s="51"/>
      <c r="M116" s="49"/>
    </row>
    <row r="117" spans="1:13" s="35" customFormat="1" ht="15" customHeight="1">
      <c r="A117" s="50"/>
      <c r="B117" s="51"/>
      <c r="M117" s="49"/>
    </row>
    <row r="118" spans="1:13" s="35" customFormat="1" ht="15" customHeight="1">
      <c r="A118" s="50"/>
      <c r="B118" s="51"/>
      <c r="M118" s="49"/>
    </row>
    <row r="119" spans="1:13" s="35" customFormat="1" ht="15" customHeight="1">
      <c r="A119" s="50"/>
      <c r="B119" s="51"/>
      <c r="M119" s="49"/>
    </row>
    <row r="120" spans="1:13" s="35" customFormat="1" ht="15" customHeight="1">
      <c r="A120" s="50"/>
      <c r="B120" s="51"/>
      <c r="M120" s="49"/>
    </row>
    <row r="121" spans="1:13" s="35" customFormat="1" ht="15" customHeight="1">
      <c r="A121" s="50"/>
      <c r="B121" s="51"/>
      <c r="M121" s="49"/>
    </row>
    <row r="122" spans="1:13" s="35" customFormat="1" ht="15" customHeight="1">
      <c r="A122" s="50"/>
      <c r="B122" s="51"/>
      <c r="M122" s="49"/>
    </row>
    <row r="123" spans="1:13" s="35" customFormat="1" ht="15" customHeight="1">
      <c r="A123" s="50"/>
      <c r="B123" s="51"/>
      <c r="M123" s="49"/>
    </row>
    <row r="124" spans="1:13" s="35" customFormat="1" ht="15" customHeight="1">
      <c r="A124" s="50"/>
      <c r="B124" s="51"/>
      <c r="M124" s="49"/>
    </row>
    <row r="125" spans="1:13" s="35" customFormat="1" ht="15" customHeight="1">
      <c r="A125" s="50"/>
      <c r="B125" s="51"/>
      <c r="M125" s="49"/>
    </row>
    <row r="126" spans="1:13" s="35" customFormat="1" ht="15" customHeight="1">
      <c r="A126" s="50"/>
      <c r="B126" s="51"/>
      <c r="M126" s="49"/>
    </row>
    <row r="127" spans="1:13" s="35" customFormat="1" ht="15" customHeight="1">
      <c r="A127" s="50"/>
      <c r="B127" s="51"/>
      <c r="M127" s="49"/>
    </row>
    <row r="128" spans="1:13" s="35" customFormat="1" ht="15" customHeight="1">
      <c r="A128" s="50"/>
      <c r="B128" s="51"/>
      <c r="M128" s="49"/>
    </row>
    <row r="129" spans="1:13" s="35" customFormat="1" ht="15" customHeight="1">
      <c r="A129" s="50"/>
      <c r="B129" s="51"/>
      <c r="M129" s="49"/>
    </row>
    <row r="130" spans="1:13" s="35" customFormat="1" ht="15" customHeight="1">
      <c r="A130" s="50"/>
      <c r="B130" s="51"/>
      <c r="M130" s="49"/>
    </row>
    <row r="131" spans="1:13" s="35" customFormat="1" ht="15" customHeight="1">
      <c r="A131" s="50"/>
      <c r="B131" s="51"/>
      <c r="M131" s="49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24" customWidth="1"/>
    <col min="2" max="2" width="39.140625" style="24" customWidth="1"/>
    <col min="3" max="3" width="11.7109375" style="24" customWidth="1"/>
    <col min="4" max="4" width="6.7109375" style="24" customWidth="1"/>
    <col min="5" max="5" width="4.8515625" style="24" customWidth="1"/>
    <col min="6" max="6" width="8.421875" style="24" customWidth="1"/>
    <col min="7" max="7" width="4.7109375" style="24" customWidth="1"/>
    <col min="8" max="16384" width="11.421875" style="24" customWidth="1"/>
  </cols>
  <sheetData>
    <row r="1" spans="1:21" ht="15" customHeight="1">
      <c r="A1" s="87" t="s">
        <v>15</v>
      </c>
      <c r="B1" s="87"/>
      <c r="C1" s="87"/>
      <c r="D1" s="87"/>
      <c r="E1" s="87"/>
      <c r="F1" s="87"/>
      <c r="G1" s="8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>
      <c r="A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" customHeight="1">
      <c r="A3" s="25" t="s">
        <v>16</v>
      </c>
      <c r="B3" s="24" t="s">
        <v>1</v>
      </c>
      <c r="C3" s="25" t="s">
        <v>2</v>
      </c>
      <c r="D3" s="87" t="s">
        <v>12</v>
      </c>
      <c r="E3" s="87"/>
      <c r="F3" s="87" t="s">
        <v>13</v>
      </c>
      <c r="G3" s="8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" customHeight="1">
      <c r="A4" s="25">
        <f aca="true" t="shared" si="0" ref="A4:A23">RANK(C4,C$4:C$60,1)</f>
        <v>1</v>
      </c>
      <c r="B4" s="24" t="str">
        <f>'Durchgangszeiten(Eingabe)'!A21</f>
        <v>Marianne - Anita - Bettina</v>
      </c>
      <c r="C4" s="64">
        <f aca="true" t="shared" si="1" ref="C4:C23">D4+F4</f>
        <v>0.0006712962962963642</v>
      </c>
      <c r="D4" s="64">
        <f>'Durchgangszeiten(Eingabe)'!F21-'Durchgangszeiten(Eingabe)'!$B$3-'Durchgangszeiten(Eingabe)'!D21</f>
        <v>0.0004745370370371482</v>
      </c>
      <c r="E4" s="25">
        <f aca="true" t="shared" si="2" ref="E4:E23">RANK(D4,D$4:D$60,1)</f>
        <v>1</v>
      </c>
      <c r="F4" s="64">
        <f>'Durchgangszeiten(Eingabe)'!J21-'Durchgangszeiten(Eingabe)'!H21</f>
        <v>0.000196759259259216</v>
      </c>
      <c r="G4" s="25">
        <f aca="true" t="shared" si="3" ref="G4:G23">RANK(F4,F$4:F$60,1)</f>
        <v>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5" customHeight="1">
      <c r="A5" s="25">
        <f t="shared" si="0"/>
        <v>2</v>
      </c>
      <c r="B5" s="24" t="str">
        <f>'Durchgangszeiten(Eingabe)'!A20</f>
        <v>Flora - Walter - Leni Zobernig</v>
      </c>
      <c r="C5" s="64">
        <f t="shared" si="1"/>
        <v>0.0007291666666666696</v>
      </c>
      <c r="D5" s="64">
        <f>'Durchgangszeiten(Eingabe)'!F20-'Durchgangszeiten(Eingabe)'!$B$3-'Durchgangszeiten(Eingabe)'!D20</f>
        <v>0.0005555555555555314</v>
      </c>
      <c r="E5" s="25">
        <f t="shared" si="2"/>
        <v>2</v>
      </c>
      <c r="F5" s="64">
        <f>'Durchgangszeiten(Eingabe)'!J20-'Durchgangszeiten(Eingabe)'!H20</f>
        <v>0.00017361111111113825</v>
      </c>
      <c r="G5" s="25">
        <f t="shared" si="3"/>
        <v>1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5" customHeight="1">
      <c r="A6" s="25">
        <f t="shared" si="0"/>
        <v>3</v>
      </c>
      <c r="B6" s="24" t="str">
        <f>'Durchgangszeiten(Eingabe)'!A18</f>
        <v>Andreas Kirschner</v>
      </c>
      <c r="C6" s="64">
        <f t="shared" si="1"/>
        <v>0.001180555555555518</v>
      </c>
      <c r="D6" s="64">
        <f>'Durchgangszeiten(Eingabe)'!F18-'Durchgangszeiten(Eingabe)'!$B$3-'Durchgangszeiten(Eingabe)'!D18</f>
        <v>0.0007291666666666696</v>
      </c>
      <c r="E6" s="25">
        <f t="shared" si="2"/>
        <v>3</v>
      </c>
      <c r="F6" s="64">
        <f>'Durchgangszeiten(Eingabe)'!J18-'Durchgangszeiten(Eingabe)'!H18</f>
        <v>0.00045138888888884843</v>
      </c>
      <c r="G6" s="25">
        <f t="shared" si="3"/>
        <v>8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5" customHeight="1">
      <c r="A7" s="25">
        <f t="shared" si="0"/>
        <v>4</v>
      </c>
      <c r="B7" s="24" t="str">
        <f>'Durchgangszeiten(Eingabe)'!A9</f>
        <v>Bernd Höfinger</v>
      </c>
      <c r="C7" s="64">
        <f t="shared" si="1"/>
        <v>0.0012499999999999734</v>
      </c>
      <c r="D7" s="64">
        <f>'Durchgangszeiten(Eingabe)'!F9-'Durchgangszeiten(Eingabe)'!$B$3-'Durchgangszeiten(Eingabe)'!D9</f>
        <v>0.0007754629629629362</v>
      </c>
      <c r="E7" s="25">
        <f t="shared" si="2"/>
        <v>4</v>
      </c>
      <c r="F7" s="64">
        <f>'Durchgangszeiten(Eingabe)'!J9-'Durchgangszeiten(Eingabe)'!H9</f>
        <v>0.0004745370370370372</v>
      </c>
      <c r="G7" s="25">
        <f t="shared" si="3"/>
        <v>10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25">
        <f t="shared" si="0"/>
        <v>5</v>
      </c>
      <c r="B8" s="24" t="str">
        <f>'Durchgangszeiten(Eingabe)'!A5</f>
        <v>Paul Richter</v>
      </c>
      <c r="C8" s="64">
        <f t="shared" si="1"/>
        <v>0.0013078703703703898</v>
      </c>
      <c r="D8" s="64">
        <f>'Durchgangszeiten(Eingabe)'!F5-'Durchgangszeiten(Eingabe)'!$B$3-'Durchgangszeiten(Eingabe)'!D5</f>
        <v>0.0010069444444444908</v>
      </c>
      <c r="E8" s="25">
        <f t="shared" si="2"/>
        <v>8</v>
      </c>
      <c r="F8" s="64">
        <f>'Durchgangszeiten(Eingabe)'!J5-'Durchgangszeiten(Eingabe)'!H5</f>
        <v>0.00030092592592589895</v>
      </c>
      <c r="G8" s="25">
        <f t="shared" si="3"/>
        <v>3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25">
        <f t="shared" si="0"/>
        <v>6</v>
      </c>
      <c r="B9" s="24" t="str">
        <f>'Durchgangszeiten(Eingabe)'!A22</f>
        <v>Fraunz Heily</v>
      </c>
      <c r="C9" s="64">
        <f t="shared" si="1"/>
        <v>0.0013541666666666563</v>
      </c>
      <c r="D9" s="64">
        <f>'Durchgangszeiten(Eingabe)'!F22-'Durchgangszeiten(Eingabe)'!$B$3-'Durchgangszeiten(Eingabe)'!D22</f>
        <v>0.0009490740740740744</v>
      </c>
      <c r="E9" s="25">
        <f t="shared" si="2"/>
        <v>6</v>
      </c>
      <c r="F9" s="64">
        <f>'Durchgangszeiten(Eingabe)'!J22-'Durchgangszeiten(Eingabe)'!H22</f>
        <v>0.0004050925925925819</v>
      </c>
      <c r="G9" s="25">
        <f t="shared" si="3"/>
        <v>4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7" ht="15" customHeight="1">
      <c r="A10" s="25">
        <f t="shared" si="0"/>
        <v>7</v>
      </c>
      <c r="B10" s="24" t="str">
        <f>'Durchgangszeiten(Eingabe)'!A17</f>
        <v>Harald Kaufmann</v>
      </c>
      <c r="C10" s="64">
        <f t="shared" si="1"/>
        <v>0.0013541666666667673</v>
      </c>
      <c r="D10" s="64">
        <f>'Durchgangszeiten(Eingabe)'!F17-'Durchgangszeiten(Eingabe)'!$B$3-'Durchgangszeiten(Eingabe)'!D17</f>
        <v>0.0009375000000000355</v>
      </c>
      <c r="E10" s="25">
        <f t="shared" si="2"/>
        <v>5</v>
      </c>
      <c r="F10" s="64">
        <f>'Durchgangszeiten(Eingabe)'!J17-'Durchgangszeiten(Eingabe)'!H17</f>
        <v>0.0004166666666667318</v>
      </c>
      <c r="G10" s="25">
        <f t="shared" si="3"/>
        <v>6</v>
      </c>
    </row>
    <row r="11" spans="1:7" ht="15" customHeight="1">
      <c r="A11" s="25">
        <f t="shared" si="0"/>
        <v>8</v>
      </c>
      <c r="B11" s="24" t="str">
        <f>'Durchgangszeiten(Eingabe)'!A8</f>
        <v>Jürgen Grubek</v>
      </c>
      <c r="C11" s="64">
        <f t="shared" si="1"/>
        <v>0.001493055555555567</v>
      </c>
      <c r="D11" s="64">
        <f>'Durchgangszeiten(Eingabe)'!F8-'Durchgangszeiten(Eingabe)'!$B$3-'Durchgangszeiten(Eingabe)'!D8</f>
        <v>0.0010300925925925686</v>
      </c>
      <c r="E11" s="25">
        <f t="shared" si="2"/>
        <v>9</v>
      </c>
      <c r="F11" s="64">
        <f>'Durchgangszeiten(Eingabe)'!J8-'Durchgangszeiten(Eingabe)'!H8</f>
        <v>0.0004629629629629983</v>
      </c>
      <c r="G11" s="25">
        <f t="shared" si="3"/>
        <v>9</v>
      </c>
    </row>
    <row r="12" spans="1:21" ht="15" customHeight="1">
      <c r="A12" s="25">
        <f t="shared" si="0"/>
        <v>9</v>
      </c>
      <c r="B12" s="24" t="str">
        <f>'Durchgangszeiten(Eingabe)'!A16</f>
        <v>Alexander Heili</v>
      </c>
      <c r="C12" s="64">
        <f t="shared" si="1"/>
        <v>0.0015277777777776835</v>
      </c>
      <c r="D12" s="64">
        <f>'Durchgangszeiten(Eingabe)'!F16-'Durchgangszeiten(Eingabe)'!$B$3-'Durchgangszeiten(Eingabe)'!D16</f>
        <v>0.0010416666666666075</v>
      </c>
      <c r="E12" s="25">
        <f t="shared" si="2"/>
        <v>10</v>
      </c>
      <c r="F12" s="64">
        <f>'Durchgangszeiten(Eingabe)'!J16-'Durchgangszeiten(Eingabe)'!H16</f>
        <v>0.0004861111111110761</v>
      </c>
      <c r="G12" s="25">
        <f t="shared" si="3"/>
        <v>11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 customHeight="1">
      <c r="A13" s="25">
        <f t="shared" si="0"/>
        <v>10</v>
      </c>
      <c r="B13" s="24" t="str">
        <f>'Durchgangszeiten(Eingabe)'!A10</f>
        <v>Willy Raimund</v>
      </c>
      <c r="C13" s="64">
        <f t="shared" si="1"/>
        <v>0.0016203703703704386</v>
      </c>
      <c r="D13" s="64">
        <f>'Durchgangszeiten(Eingabe)'!F10-'Durchgangszeiten(Eingabe)'!$B$3-'Durchgangszeiten(Eingabe)'!D10</f>
        <v>0.0009722222222222632</v>
      </c>
      <c r="E13" s="25">
        <f t="shared" si="2"/>
        <v>7</v>
      </c>
      <c r="F13" s="64">
        <f>'Durchgangszeiten(Eingabe)'!J10-'Durchgangszeiten(Eingabe)'!H10</f>
        <v>0.0006481481481481755</v>
      </c>
      <c r="G13" s="25">
        <f t="shared" si="3"/>
        <v>17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 customHeight="1">
      <c r="A14" s="25">
        <f t="shared" si="0"/>
        <v>11</v>
      </c>
      <c r="B14" s="24" t="str">
        <f>'Durchgangszeiten(Eingabe)'!A6</f>
        <v>Kurt Körner</v>
      </c>
      <c r="C14" s="64">
        <f t="shared" si="1"/>
        <v>0.001678240740740744</v>
      </c>
      <c r="D14" s="64">
        <f>'Durchgangszeiten(Eingabe)'!F6-'Durchgangszeiten(Eingabe)'!$B$3-'Durchgangszeiten(Eingabe)'!D6</f>
        <v>0.0011111111111111738</v>
      </c>
      <c r="E14" s="25">
        <f t="shared" si="2"/>
        <v>11</v>
      </c>
      <c r="F14" s="64">
        <f>'Durchgangszeiten(Eingabe)'!J6-'Durchgangszeiten(Eingabe)'!H6</f>
        <v>0.0005671296296295703</v>
      </c>
      <c r="G14" s="25">
        <f t="shared" si="3"/>
        <v>13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7" ht="15" customHeight="1">
      <c r="A15" s="25">
        <f t="shared" si="0"/>
        <v>12</v>
      </c>
      <c r="B15" s="24" t="str">
        <f>'Durchgangszeiten(Eingabe)'!A15</f>
        <v>Andi Rettegi</v>
      </c>
      <c r="C15" s="64">
        <f t="shared" si="1"/>
        <v>0.0017013888888889328</v>
      </c>
      <c r="D15" s="64">
        <f>'Durchgangszeiten(Eingabe)'!F15-'Durchgangszeiten(Eingabe)'!$B$3-'Durchgangszeiten(Eingabe)'!D15</f>
        <v>0.0011689814814814792</v>
      </c>
      <c r="E15" s="25">
        <f t="shared" si="2"/>
        <v>14</v>
      </c>
      <c r="F15" s="64">
        <f>'Durchgangszeiten(Eingabe)'!J15-'Durchgangszeiten(Eingabe)'!H15</f>
        <v>0.0005324074074074536</v>
      </c>
      <c r="G15" s="25">
        <f t="shared" si="3"/>
        <v>12</v>
      </c>
    </row>
    <row r="16" spans="1:7" ht="15" customHeight="1">
      <c r="A16" s="25">
        <f t="shared" si="0"/>
        <v>13</v>
      </c>
      <c r="B16" s="24" t="str">
        <f>'Durchgangszeiten(Eingabe)'!A11</f>
        <v>Christian Pruckner</v>
      </c>
      <c r="C16" s="64">
        <f t="shared" si="1"/>
        <v>0.0017476851851850883</v>
      </c>
      <c r="D16" s="64">
        <f>'Durchgangszeiten(Eingabe)'!F11-'Durchgangszeiten(Eingabe)'!$B$3-'Durchgangszeiten(Eingabe)'!D11</f>
        <v>0.0011458333333332904</v>
      </c>
      <c r="E16" s="25">
        <f t="shared" si="2"/>
        <v>13</v>
      </c>
      <c r="F16" s="64">
        <f>'Durchgangszeiten(Eingabe)'!J11-'Durchgangszeiten(Eingabe)'!H11</f>
        <v>0.0006018518518517979</v>
      </c>
      <c r="G16" s="25">
        <f t="shared" si="3"/>
        <v>15</v>
      </c>
    </row>
    <row r="17" spans="1:21" ht="15" customHeight="1">
      <c r="A17" s="25">
        <f t="shared" si="0"/>
        <v>14</v>
      </c>
      <c r="B17" s="24" t="str">
        <f>'Durchgangszeiten(Eingabe)'!A13</f>
        <v>Martin Stumpf</v>
      </c>
      <c r="C17" s="64">
        <f t="shared" si="1"/>
        <v>0.001770833333333388</v>
      </c>
      <c r="D17" s="64">
        <f>'Durchgangszeiten(Eingabe)'!F13-'Durchgangszeiten(Eingabe)'!$B$3-'Durchgangszeiten(Eingabe)'!D13</f>
        <v>0.0011226851851852127</v>
      </c>
      <c r="E17" s="25">
        <f t="shared" si="2"/>
        <v>12</v>
      </c>
      <c r="F17" s="64">
        <f>'Durchgangszeiten(Eingabe)'!J13-'Durchgangszeiten(Eingabe)'!H13</f>
        <v>0.0006481481481481755</v>
      </c>
      <c r="G17" s="25">
        <f t="shared" si="3"/>
        <v>17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 customHeight="1">
      <c r="A18" s="25">
        <f t="shared" si="0"/>
        <v>15</v>
      </c>
      <c r="B18" s="24" t="str">
        <f>'Durchgangszeiten(Eingabe)'!A12</f>
        <v>Walter Fasching</v>
      </c>
      <c r="C18" s="64">
        <f t="shared" si="1"/>
        <v>0.0019097222222221877</v>
      </c>
      <c r="D18" s="64">
        <f>'Durchgangszeiten(Eingabe)'!F12-'Durchgangszeiten(Eingabe)'!$B$3-'Durchgangszeiten(Eingabe)'!D12</f>
        <v>0.0012615740740740122</v>
      </c>
      <c r="E18" s="25">
        <f t="shared" si="2"/>
        <v>15</v>
      </c>
      <c r="F18" s="64">
        <f>'Durchgangszeiten(Eingabe)'!J12-'Durchgangszeiten(Eingabe)'!H12</f>
        <v>0.0006481481481481755</v>
      </c>
      <c r="G18" s="25">
        <f t="shared" si="3"/>
        <v>17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 customHeight="1">
      <c r="A19" s="25">
        <f t="shared" si="0"/>
        <v>16</v>
      </c>
      <c r="B19" s="24" t="str">
        <f>'Durchgangszeiten(Eingabe)'!A24</f>
        <v>Kurt Schmidmayer</v>
      </c>
      <c r="C19" s="64">
        <f t="shared" si="1"/>
        <v>0.0019328703703703765</v>
      </c>
      <c r="D19" s="64">
        <f>'Durchgangszeiten(Eingabe)'!F24-'Durchgangszeiten(Eingabe)'!$B$3-'Durchgangszeiten(Eingabe)'!D24</f>
        <v>0.0015162037037037557</v>
      </c>
      <c r="E19" s="25">
        <f t="shared" si="2"/>
        <v>17</v>
      </c>
      <c r="F19" s="64">
        <f>'Durchgangszeiten(Eingabe)'!J24-'Durchgangszeiten(Eingabe)'!H24</f>
        <v>0.0004166666666666208</v>
      </c>
      <c r="G19" s="25">
        <f t="shared" si="3"/>
        <v>5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 customHeight="1">
      <c r="A20" s="25">
        <f t="shared" si="0"/>
        <v>17</v>
      </c>
      <c r="B20" s="24" t="str">
        <f>'Durchgangszeiten(Eingabe)'!A19</f>
        <v>Hermann Keiml</v>
      </c>
      <c r="C20" s="64">
        <f t="shared" si="1"/>
        <v>0.0019560185185185652</v>
      </c>
      <c r="D20" s="64">
        <f>'Durchgangszeiten(Eingabe)'!F19-'Durchgangszeiten(Eingabe)'!$B$3-'Durchgangszeiten(Eingabe)'!D19</f>
        <v>0.0015162037037037557</v>
      </c>
      <c r="E20" s="25">
        <f t="shared" si="2"/>
        <v>17</v>
      </c>
      <c r="F20" s="64">
        <f>'Durchgangszeiten(Eingabe)'!J19-'Durchgangszeiten(Eingabe)'!H19</f>
        <v>0.00043981481481480955</v>
      </c>
      <c r="G20" s="25">
        <f t="shared" si="3"/>
        <v>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 customHeight="1">
      <c r="A21" s="25">
        <f t="shared" si="0"/>
        <v>18</v>
      </c>
      <c r="B21" s="24" t="str">
        <f>'Durchgangszeiten(Eingabe)'!A7</f>
        <v>Jürgen Haiderer</v>
      </c>
      <c r="C21" s="64">
        <f t="shared" si="1"/>
        <v>0.0020023148148148318</v>
      </c>
      <c r="D21" s="64">
        <f>'Durchgangszeiten(Eingabe)'!F7-'Durchgangszeiten(Eingabe)'!$B$3-'Durchgangszeiten(Eingabe)'!D7</f>
        <v>0.0014351851851851505</v>
      </c>
      <c r="E21" s="25">
        <f t="shared" si="2"/>
        <v>16</v>
      </c>
      <c r="F21" s="64">
        <f>'Durchgangszeiten(Eingabe)'!J7-'Durchgangszeiten(Eingabe)'!H7</f>
        <v>0.0005671296296296813</v>
      </c>
      <c r="G21" s="25">
        <f t="shared" si="3"/>
        <v>14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7" ht="15" customHeight="1">
      <c r="A22" s="25">
        <f t="shared" si="0"/>
        <v>19</v>
      </c>
      <c r="B22" s="24" t="str">
        <f>'Durchgangszeiten(Eingabe)'!A14</f>
        <v>Wolfgang Zuser</v>
      </c>
      <c r="C22" s="64">
        <f t="shared" si="1"/>
        <v>0.0023495370370369972</v>
      </c>
      <c r="D22" s="64">
        <f>'Durchgangszeiten(Eingabe)'!F14-'Durchgangszeiten(Eingabe)'!$B$3-'Durchgangszeiten(Eingabe)'!D14</f>
        <v>0.0017245370370370106</v>
      </c>
      <c r="E22" s="25">
        <f t="shared" si="2"/>
        <v>19</v>
      </c>
      <c r="F22" s="64">
        <f>'Durchgangszeiten(Eingabe)'!J14-'Durchgangszeiten(Eingabe)'!H14</f>
        <v>0.0006249999999999867</v>
      </c>
      <c r="G22" s="25">
        <f t="shared" si="3"/>
        <v>16</v>
      </c>
    </row>
    <row r="23" spans="1:7" ht="15" customHeight="1">
      <c r="A23" s="25">
        <f t="shared" si="0"/>
        <v>20</v>
      </c>
      <c r="B23" s="24" t="str">
        <f>'Durchgangszeiten(Eingabe)'!A23</f>
        <v>Klaus Kaiser</v>
      </c>
      <c r="C23" s="64">
        <f t="shared" si="1"/>
        <v>0.0032060185185184276</v>
      </c>
      <c r="D23" s="64">
        <f>'Durchgangszeiten(Eingabe)'!F23-'Durchgangszeiten(Eingabe)'!$B$3-'Durchgangszeiten(Eingabe)'!D23</f>
        <v>0.0022106481481480866</v>
      </c>
      <c r="E23" s="25">
        <f t="shared" si="2"/>
        <v>20</v>
      </c>
      <c r="F23" s="64">
        <f>'Durchgangszeiten(Eingabe)'!J23-'Durchgangszeiten(Eingabe)'!H23</f>
        <v>0.000995370370370341</v>
      </c>
      <c r="G23" s="25">
        <f t="shared" si="3"/>
        <v>20</v>
      </c>
    </row>
    <row r="24" spans="1:21" ht="15" customHeight="1">
      <c r="A24" s="25"/>
      <c r="C24" s="64"/>
      <c r="D24" s="64"/>
      <c r="E24" s="25"/>
      <c r="F24" s="6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7" ht="15" customHeight="1">
      <c r="A25" s="25"/>
      <c r="C25" s="64"/>
      <c r="D25" s="64"/>
      <c r="E25" s="25"/>
      <c r="F25" s="64"/>
      <c r="G25" s="25"/>
    </row>
    <row r="26" spans="1:7" ht="15" customHeight="1">
      <c r="A26" s="25"/>
      <c r="C26" s="64"/>
      <c r="D26" s="64"/>
      <c r="E26" s="25"/>
      <c r="F26" s="64"/>
      <c r="G26" s="25"/>
    </row>
    <row r="27" spans="1:21" ht="15" customHeight="1">
      <c r="A27" s="25"/>
      <c r="C27" s="64"/>
      <c r="D27" s="64"/>
      <c r="E27" s="25"/>
      <c r="F27" s="6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7" ht="15" customHeight="1">
      <c r="A28" s="25"/>
      <c r="C28" s="64"/>
      <c r="D28" s="64"/>
      <c r="E28" s="25"/>
      <c r="F28" s="64"/>
      <c r="G28" s="25"/>
    </row>
    <row r="29" spans="1:21" ht="15" customHeight="1">
      <c r="A29" s="25"/>
      <c r="C29" s="64"/>
      <c r="D29" s="64"/>
      <c r="E29" s="25"/>
      <c r="F29" s="6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7" ht="15" customHeight="1">
      <c r="A30" s="25"/>
      <c r="C30" s="64"/>
      <c r="D30" s="64"/>
      <c r="E30" s="25"/>
      <c r="F30" s="64"/>
      <c r="G30" s="25"/>
    </row>
    <row r="31" spans="1:21" ht="15" customHeight="1">
      <c r="A31" s="25"/>
      <c r="C31" s="64"/>
      <c r="D31" s="64"/>
      <c r="E31" s="25"/>
      <c r="F31" s="6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7" ht="15" customHeight="1">
      <c r="A32" s="25"/>
      <c r="C32" s="64"/>
      <c r="D32" s="64"/>
      <c r="E32" s="25"/>
      <c r="F32" s="64"/>
      <c r="G32" s="25"/>
    </row>
    <row r="33" spans="1:21" ht="15" customHeight="1">
      <c r="A33" s="25"/>
      <c r="C33" s="64"/>
      <c r="D33" s="64"/>
      <c r="E33" s="25"/>
      <c r="F33" s="6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7" ht="15" customHeight="1">
      <c r="A34" s="25"/>
      <c r="C34" s="64"/>
      <c r="D34" s="64"/>
      <c r="E34" s="25"/>
      <c r="F34" s="64"/>
      <c r="G34" s="25"/>
    </row>
    <row r="35" spans="1:7" ht="15" customHeight="1">
      <c r="A35" s="25"/>
      <c r="C35" s="64"/>
      <c r="D35" s="64"/>
      <c r="E35" s="25"/>
      <c r="F35" s="64"/>
      <c r="G35" s="25"/>
    </row>
    <row r="36" spans="1:7" ht="15" customHeight="1">
      <c r="A36" s="25"/>
      <c r="C36" s="64"/>
      <c r="D36" s="64"/>
      <c r="E36" s="25"/>
      <c r="F36" s="64"/>
      <c r="G36" s="25"/>
    </row>
    <row r="37" spans="1:21" ht="15" customHeight="1">
      <c r="A37" s="25"/>
      <c r="C37" s="64"/>
      <c r="D37" s="64"/>
      <c r="E37" s="25"/>
      <c r="F37" s="6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7" ht="15" customHeight="1">
      <c r="A38" s="25"/>
      <c r="C38" s="64"/>
      <c r="D38" s="64"/>
      <c r="E38" s="25"/>
      <c r="F38" s="64"/>
      <c r="G38" s="25"/>
    </row>
    <row r="39" spans="1:7" ht="15" customHeight="1">
      <c r="A39" s="25"/>
      <c r="C39" s="64"/>
      <c r="D39" s="64"/>
      <c r="E39" s="25"/>
      <c r="F39" s="64"/>
      <c r="G39" s="25"/>
    </row>
    <row r="40" spans="1:7" ht="15" customHeight="1">
      <c r="A40" s="25"/>
      <c r="C40" s="64"/>
      <c r="D40" s="64"/>
      <c r="E40" s="25"/>
      <c r="F40" s="64"/>
      <c r="G40" s="25"/>
    </row>
    <row r="41" spans="1:7" ht="15" customHeight="1">
      <c r="A41" s="25"/>
      <c r="C41" s="64"/>
      <c r="D41" s="64"/>
      <c r="E41" s="25"/>
      <c r="F41" s="64"/>
      <c r="G41" s="25"/>
    </row>
    <row r="42" spans="1:7" ht="15" customHeight="1">
      <c r="A42" s="25"/>
      <c r="C42" s="64"/>
      <c r="D42" s="64"/>
      <c r="E42" s="25"/>
      <c r="F42" s="64"/>
      <c r="G42" s="25"/>
    </row>
    <row r="43" spans="1:7" ht="15" customHeight="1">
      <c r="A43" s="25"/>
      <c r="C43" s="64"/>
      <c r="D43" s="64"/>
      <c r="E43" s="25"/>
      <c r="F43" s="64"/>
      <c r="G43" s="25"/>
    </row>
    <row r="44" spans="1:7" ht="15" customHeight="1">
      <c r="A44" s="25"/>
      <c r="C44" s="64"/>
      <c r="D44" s="64"/>
      <c r="E44" s="25"/>
      <c r="F44" s="64"/>
      <c r="G44" s="25"/>
    </row>
    <row r="45" spans="1:7" ht="15" customHeight="1">
      <c r="A45" s="25"/>
      <c r="C45" s="64"/>
      <c r="D45" s="64"/>
      <c r="E45" s="25"/>
      <c r="F45" s="64"/>
      <c r="G45" s="25"/>
    </row>
    <row r="46" spans="1:7" ht="15" customHeight="1">
      <c r="A46" s="25"/>
      <c r="C46" s="64"/>
      <c r="D46" s="64"/>
      <c r="E46" s="25"/>
      <c r="F46" s="64"/>
      <c r="G46" s="25"/>
    </row>
    <row r="47" spans="1:7" ht="15" customHeight="1">
      <c r="A47" s="25"/>
      <c r="C47" s="64"/>
      <c r="D47" s="64"/>
      <c r="E47" s="25"/>
      <c r="F47" s="64"/>
      <c r="G47" s="25"/>
    </row>
    <row r="48" spans="1:7" ht="15" customHeight="1">
      <c r="A48" s="25"/>
      <c r="C48" s="64"/>
      <c r="D48" s="64"/>
      <c r="E48" s="25"/>
      <c r="F48" s="64"/>
      <c r="G48" s="25"/>
    </row>
    <row r="49" spans="1:7" ht="15" customHeight="1">
      <c r="A49" s="25"/>
      <c r="C49" s="64"/>
      <c r="D49" s="64"/>
      <c r="E49" s="25"/>
      <c r="F49" s="64"/>
      <c r="G49" s="25"/>
    </row>
    <row r="50" spans="1:7" ht="15" customHeight="1">
      <c r="A50" s="25"/>
      <c r="C50" s="64"/>
      <c r="D50" s="64"/>
      <c r="E50" s="25"/>
      <c r="F50" s="64"/>
      <c r="G50" s="25"/>
    </row>
    <row r="51" spans="1:7" ht="15" customHeight="1">
      <c r="A51" s="25"/>
      <c r="C51" s="64"/>
      <c r="D51" s="64"/>
      <c r="E51" s="25"/>
      <c r="F51" s="64"/>
      <c r="G51" s="25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1"/>
  <ignoredErrors>
    <ignoredError sqref="F4:F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zoomScalePageLayoutView="0" workbookViewId="0" topLeftCell="A1">
      <selection activeCell="A1" sqref="A1:M1"/>
    </sheetView>
  </sheetViews>
  <sheetFormatPr defaultColWidth="11.421875" defaultRowHeight="15" customHeight="1"/>
  <cols>
    <col min="1" max="1" width="24.57421875" style="1" customWidth="1"/>
    <col min="2" max="2" width="8.140625" style="19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0" customWidth="1"/>
    <col min="16" max="16384" width="11.421875" style="1" customWidth="1"/>
  </cols>
  <sheetData>
    <row r="1" spans="1:23" ht="15" customHeight="1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2"/>
      <c r="O1" s="21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2" t="s">
        <v>8</v>
      </c>
      <c r="B3" s="23">
        <v>0.5840277777777778</v>
      </c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1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65" t="s">
        <v>9</v>
      </c>
      <c r="B4" s="66" t="s">
        <v>10</v>
      </c>
      <c r="C4" s="79" t="s">
        <v>18</v>
      </c>
      <c r="D4" s="88" t="s">
        <v>3</v>
      </c>
      <c r="E4" s="88"/>
      <c r="F4" s="89" t="s">
        <v>19</v>
      </c>
      <c r="G4" s="89"/>
      <c r="H4" s="89" t="s">
        <v>20</v>
      </c>
      <c r="I4" s="89"/>
      <c r="J4" s="89" t="s">
        <v>21</v>
      </c>
      <c r="K4" s="89"/>
      <c r="L4" s="89" t="s">
        <v>22</v>
      </c>
      <c r="M4" s="89"/>
      <c r="N4" s="67" t="s">
        <v>14</v>
      </c>
      <c r="O4" s="21"/>
      <c r="P4" s="2"/>
      <c r="Q4" s="2"/>
    </row>
    <row r="5" spans="1:17" s="35" customFormat="1" ht="15" customHeight="1">
      <c r="A5" s="68" t="str">
        <f>VLOOKUP(B5,Startnummernliste!A$4:B$60,2,0)</f>
        <v>Paul Richter</v>
      </c>
      <c r="B5" s="63">
        <v>6</v>
      </c>
      <c r="C5" s="32">
        <v>0.5906597222222222</v>
      </c>
      <c r="D5" s="32">
        <f aca="true" t="shared" si="0" ref="D5:D24">C5-$B$3</f>
        <v>0.006631944444444371</v>
      </c>
      <c r="E5" s="31">
        <f aca="true" t="shared" si="1" ref="E5:E24">RANK(D5,D$5:D$44,1)</f>
        <v>2</v>
      </c>
      <c r="F5" s="32">
        <v>0.5916666666666667</v>
      </c>
      <c r="G5" s="31">
        <f aca="true" t="shared" si="2" ref="G5:G24">RANK(F5,F$5:F$44,1)</f>
        <v>2</v>
      </c>
      <c r="H5" s="32">
        <v>0.6171064814814815</v>
      </c>
      <c r="I5" s="31">
        <f aca="true" t="shared" si="3" ref="I5:I24">RANK(H5,H$5:H$44,1)</f>
        <v>2</v>
      </c>
      <c r="J5" s="32">
        <v>0.6174074074074074</v>
      </c>
      <c r="K5" s="31">
        <f aca="true" t="shared" si="4" ref="K5:K24">RANK(J5,J$5:J$44,1)</f>
        <v>2</v>
      </c>
      <c r="L5" s="32">
        <v>0.6325231481481481</v>
      </c>
      <c r="M5" s="31">
        <f aca="true" t="shared" si="5" ref="M5:M24">RANK(L5,L$5:L$44,1)</f>
        <v>1</v>
      </c>
      <c r="N5" s="69">
        <f aca="true" t="shared" si="6" ref="N5:N24">L5-$B$3</f>
        <v>0.04849537037037033</v>
      </c>
      <c r="O5" s="53"/>
      <c r="P5" s="54"/>
      <c r="Q5" s="54"/>
    </row>
    <row r="6" spans="1:17" s="35" customFormat="1" ht="15" customHeight="1">
      <c r="A6" s="68" t="str">
        <f>VLOOKUP(B6,Startnummernliste!A$4:B$60,2,0)</f>
        <v>Kurt Körner</v>
      </c>
      <c r="B6" s="63">
        <v>8</v>
      </c>
      <c r="C6" s="32">
        <v>0.5918981481481481</v>
      </c>
      <c r="D6" s="32">
        <f t="shared" si="0"/>
        <v>0.007870370370370305</v>
      </c>
      <c r="E6" s="31">
        <f t="shared" si="1"/>
        <v>8</v>
      </c>
      <c r="F6" s="32">
        <v>0.5930092592592593</v>
      </c>
      <c r="G6" s="31">
        <f t="shared" si="2"/>
        <v>9</v>
      </c>
      <c r="H6" s="32">
        <v>0.6183680555555556</v>
      </c>
      <c r="I6" s="31">
        <f t="shared" si="3"/>
        <v>5</v>
      </c>
      <c r="J6" s="32">
        <v>0.6189351851851852</v>
      </c>
      <c r="K6" s="31">
        <f t="shared" si="4"/>
        <v>5</v>
      </c>
      <c r="L6" s="32">
        <v>0.6326851851851852</v>
      </c>
      <c r="M6" s="31">
        <f t="shared" si="5"/>
        <v>2</v>
      </c>
      <c r="N6" s="69">
        <f t="shared" si="6"/>
        <v>0.04865740740740743</v>
      </c>
      <c r="O6" s="53"/>
      <c r="P6" s="54"/>
      <c r="Q6" s="54"/>
    </row>
    <row r="7" spans="1:17" s="35" customFormat="1" ht="15" customHeight="1">
      <c r="A7" s="68" t="str">
        <f>VLOOKUP(B7,Startnummernliste!A$4:B$60,2,0)</f>
        <v>Jürgen Haiderer</v>
      </c>
      <c r="B7" s="63">
        <v>2</v>
      </c>
      <c r="C7" s="32">
        <v>0.5911226851851852</v>
      </c>
      <c r="D7" s="32">
        <f t="shared" si="0"/>
        <v>0.007094907407407369</v>
      </c>
      <c r="E7" s="31">
        <f t="shared" si="1"/>
        <v>4</v>
      </c>
      <c r="F7" s="32">
        <v>0.5925578703703703</v>
      </c>
      <c r="G7" s="31">
        <f t="shared" si="2"/>
        <v>6</v>
      </c>
      <c r="H7" s="32">
        <v>0.6157754629629629</v>
      </c>
      <c r="I7" s="31">
        <f t="shared" si="3"/>
        <v>1</v>
      </c>
      <c r="J7" s="32">
        <v>0.6163425925925926</v>
      </c>
      <c r="K7" s="31">
        <f t="shared" si="4"/>
        <v>1</v>
      </c>
      <c r="L7" s="32">
        <v>0.6330439814814816</v>
      </c>
      <c r="M7" s="31">
        <f t="shared" si="5"/>
        <v>3</v>
      </c>
      <c r="N7" s="69">
        <f t="shared" si="6"/>
        <v>0.04901620370370374</v>
      </c>
      <c r="O7" s="53"/>
      <c r="P7" s="54"/>
      <c r="Q7" s="54"/>
    </row>
    <row r="8" spans="1:17" s="35" customFormat="1" ht="15" customHeight="1">
      <c r="A8" s="68" t="str">
        <f>VLOOKUP(B8,Startnummernliste!A$4:B$60,2,0)</f>
        <v>Jürgen Grubek</v>
      </c>
      <c r="B8" s="63">
        <v>1</v>
      </c>
      <c r="C8" s="32">
        <v>0.5920717592592593</v>
      </c>
      <c r="D8" s="32">
        <f t="shared" si="0"/>
        <v>0.008043981481481444</v>
      </c>
      <c r="E8" s="31">
        <f t="shared" si="1"/>
        <v>12</v>
      </c>
      <c r="F8" s="32">
        <v>0.5931018518518518</v>
      </c>
      <c r="G8" s="31">
        <f t="shared" si="2"/>
        <v>10</v>
      </c>
      <c r="H8" s="32">
        <v>0.6172453703703703</v>
      </c>
      <c r="I8" s="31">
        <f t="shared" si="3"/>
        <v>3</v>
      </c>
      <c r="J8" s="32">
        <v>0.6177083333333333</v>
      </c>
      <c r="K8" s="31">
        <f t="shared" si="4"/>
        <v>3</v>
      </c>
      <c r="L8" s="32">
        <v>0.6331365740740741</v>
      </c>
      <c r="M8" s="31">
        <f t="shared" si="5"/>
        <v>4</v>
      </c>
      <c r="N8" s="69">
        <f t="shared" si="6"/>
        <v>0.049108796296296275</v>
      </c>
      <c r="O8" s="53"/>
      <c r="P8" s="54"/>
      <c r="Q8" s="54"/>
    </row>
    <row r="9" spans="1:17" s="35" customFormat="1" ht="15" customHeight="1">
      <c r="A9" s="68" t="str">
        <f>VLOOKUP(B9,Startnummernliste!A$4:B$60,2,0)</f>
        <v>Bernd Höfinger</v>
      </c>
      <c r="B9" s="63">
        <v>5</v>
      </c>
      <c r="C9" s="32">
        <v>0.5903935185185185</v>
      </c>
      <c r="D9" s="32">
        <f t="shared" si="0"/>
        <v>0.0063657407407407</v>
      </c>
      <c r="E9" s="31">
        <f t="shared" si="1"/>
        <v>1</v>
      </c>
      <c r="F9" s="32">
        <v>0.5911689814814814</v>
      </c>
      <c r="G9" s="31">
        <f t="shared" si="2"/>
        <v>1</v>
      </c>
      <c r="H9" s="32">
        <v>0.617662037037037</v>
      </c>
      <c r="I9" s="31">
        <f t="shared" si="3"/>
        <v>4</v>
      </c>
      <c r="J9" s="32">
        <v>0.6181365740740741</v>
      </c>
      <c r="K9" s="31">
        <f t="shared" si="4"/>
        <v>4</v>
      </c>
      <c r="L9" s="32">
        <v>0.6338425925925926</v>
      </c>
      <c r="M9" s="31">
        <f t="shared" si="5"/>
        <v>5</v>
      </c>
      <c r="N9" s="69">
        <f t="shared" si="6"/>
        <v>0.049814814814814756</v>
      </c>
      <c r="O9" s="53"/>
      <c r="P9" s="54"/>
      <c r="Q9" s="54"/>
    </row>
    <row r="10" spans="1:17" s="35" customFormat="1" ht="15" customHeight="1">
      <c r="A10" s="68" t="str">
        <f>VLOOKUP(B10,Startnummernliste!A$4:B$60,2,0)</f>
        <v>Willy Raimund</v>
      </c>
      <c r="B10" s="63">
        <v>19</v>
      </c>
      <c r="C10" s="32">
        <v>0.5928472222222222</v>
      </c>
      <c r="D10" s="32">
        <f t="shared" si="0"/>
        <v>0.00881944444444438</v>
      </c>
      <c r="E10" s="31">
        <f t="shared" si="1"/>
        <v>17</v>
      </c>
      <c r="F10" s="32">
        <v>0.5938194444444445</v>
      </c>
      <c r="G10" s="31">
        <f t="shared" si="2"/>
        <v>17</v>
      </c>
      <c r="H10" s="32">
        <v>0.6188310185185185</v>
      </c>
      <c r="I10" s="31">
        <f t="shared" si="3"/>
        <v>7</v>
      </c>
      <c r="J10" s="32">
        <v>0.6194791666666667</v>
      </c>
      <c r="K10" s="31">
        <f t="shared" si="4"/>
        <v>7</v>
      </c>
      <c r="L10" s="32">
        <v>0.633912037037037</v>
      </c>
      <c r="M10" s="31">
        <f t="shared" si="5"/>
        <v>6</v>
      </c>
      <c r="N10" s="69">
        <f t="shared" si="6"/>
        <v>0.04988425925925921</v>
      </c>
      <c r="O10" s="53"/>
      <c r="P10" s="54"/>
      <c r="Q10" s="54"/>
    </row>
    <row r="11" spans="1:17" s="35" customFormat="1" ht="15" customHeight="1">
      <c r="A11" s="68" t="str">
        <f>VLOOKUP(B11,Startnummernliste!A$4:B$60,2,0)</f>
        <v>Christian Pruckner</v>
      </c>
      <c r="B11" s="63">
        <v>16</v>
      </c>
      <c r="C11" s="32">
        <v>0.5920833333333334</v>
      </c>
      <c r="D11" s="32">
        <f t="shared" si="0"/>
        <v>0.008055555555555594</v>
      </c>
      <c r="E11" s="31">
        <f t="shared" si="1"/>
        <v>13</v>
      </c>
      <c r="F11" s="32">
        <v>0.5932291666666667</v>
      </c>
      <c r="G11" s="31">
        <f t="shared" si="2"/>
        <v>12</v>
      </c>
      <c r="H11" s="32">
        <v>0.6194791666666667</v>
      </c>
      <c r="I11" s="31">
        <f t="shared" si="3"/>
        <v>11</v>
      </c>
      <c r="J11" s="32">
        <v>0.6200810185185185</v>
      </c>
      <c r="K11" s="31">
        <f t="shared" si="4"/>
        <v>12</v>
      </c>
      <c r="L11" s="32">
        <v>0.6339814814814815</v>
      </c>
      <c r="M11" s="31">
        <f t="shared" si="5"/>
        <v>7</v>
      </c>
      <c r="N11" s="69">
        <f t="shared" si="6"/>
        <v>0.04995370370370367</v>
      </c>
      <c r="O11" s="53"/>
      <c r="P11" s="54"/>
      <c r="Q11" s="54"/>
    </row>
    <row r="12" spans="1:17" s="35" customFormat="1" ht="15" customHeight="1">
      <c r="A12" s="68" t="str">
        <f>VLOOKUP(B12,Startnummernliste!A$4:B$60,2,0)</f>
        <v>Walter Fasching</v>
      </c>
      <c r="B12" s="63">
        <v>3</v>
      </c>
      <c r="C12" s="32">
        <v>0.591087962962963</v>
      </c>
      <c r="D12" s="32">
        <f t="shared" si="0"/>
        <v>0.007060185185185142</v>
      </c>
      <c r="E12" s="31">
        <f t="shared" si="1"/>
        <v>3</v>
      </c>
      <c r="F12" s="32">
        <v>0.592349537037037</v>
      </c>
      <c r="G12" s="31">
        <f t="shared" si="2"/>
        <v>3</v>
      </c>
      <c r="H12" s="32">
        <v>0.6190162037037037</v>
      </c>
      <c r="I12" s="31">
        <f t="shared" si="3"/>
        <v>8</v>
      </c>
      <c r="J12" s="32">
        <v>0.6196643518518519</v>
      </c>
      <c r="K12" s="31">
        <f t="shared" si="4"/>
        <v>8</v>
      </c>
      <c r="L12" s="32">
        <v>0.6349537037037037</v>
      </c>
      <c r="M12" s="31">
        <f t="shared" si="5"/>
        <v>8</v>
      </c>
      <c r="N12" s="69">
        <f t="shared" si="6"/>
        <v>0.05092592592592593</v>
      </c>
      <c r="O12" s="53"/>
      <c r="P12" s="54"/>
      <c r="Q12" s="54"/>
    </row>
    <row r="13" spans="1:17" s="35" customFormat="1" ht="15" customHeight="1">
      <c r="A13" s="68" t="str">
        <f>VLOOKUP(B13,Startnummernliste!A$4:B$60,2,0)</f>
        <v>Martin Stumpf</v>
      </c>
      <c r="B13" s="63">
        <v>4</v>
      </c>
      <c r="C13" s="32">
        <v>0.5916319444444444</v>
      </c>
      <c r="D13" s="32">
        <f t="shared" si="0"/>
        <v>0.007604166666666634</v>
      </c>
      <c r="E13" s="31">
        <f t="shared" si="1"/>
        <v>5</v>
      </c>
      <c r="F13" s="32">
        <v>0.5927546296296297</v>
      </c>
      <c r="G13" s="31">
        <f t="shared" si="2"/>
        <v>7</v>
      </c>
      <c r="H13" s="32">
        <v>0.6194097222222222</v>
      </c>
      <c r="I13" s="31">
        <f t="shared" si="3"/>
        <v>10</v>
      </c>
      <c r="J13" s="32">
        <v>0.6200578703703704</v>
      </c>
      <c r="K13" s="31">
        <f t="shared" si="4"/>
        <v>11</v>
      </c>
      <c r="L13" s="32">
        <v>0.6351273148148148</v>
      </c>
      <c r="M13" s="31">
        <f t="shared" si="5"/>
        <v>9</v>
      </c>
      <c r="N13" s="69">
        <f t="shared" si="6"/>
        <v>0.05109953703703696</v>
      </c>
      <c r="O13" s="53"/>
      <c r="P13" s="54"/>
      <c r="Q13" s="54"/>
    </row>
    <row r="14" spans="1:17" s="35" customFormat="1" ht="15" customHeight="1">
      <c r="A14" s="68" t="str">
        <f>VLOOKUP(B14,Startnummernliste!A$4:B$60,2,0)</f>
        <v>Wolfgang Zuser</v>
      </c>
      <c r="B14" s="63">
        <v>10</v>
      </c>
      <c r="C14" s="32">
        <v>0.5916435185185185</v>
      </c>
      <c r="D14" s="32">
        <f t="shared" si="0"/>
        <v>0.007615740740740673</v>
      </c>
      <c r="E14" s="31">
        <f t="shared" si="1"/>
        <v>6</v>
      </c>
      <c r="F14" s="32">
        <v>0.5933680555555555</v>
      </c>
      <c r="G14" s="31">
        <f t="shared" si="2"/>
        <v>13</v>
      </c>
      <c r="H14" s="32">
        <v>0.6193287037037037</v>
      </c>
      <c r="I14" s="31">
        <f t="shared" si="3"/>
        <v>9</v>
      </c>
      <c r="J14" s="32">
        <v>0.6199537037037037</v>
      </c>
      <c r="K14" s="31">
        <f t="shared" si="4"/>
        <v>10</v>
      </c>
      <c r="L14" s="32">
        <v>0.6361458333333333</v>
      </c>
      <c r="M14" s="31">
        <f t="shared" si="5"/>
        <v>10</v>
      </c>
      <c r="N14" s="69">
        <f t="shared" si="6"/>
        <v>0.05211805555555549</v>
      </c>
      <c r="O14" s="53"/>
      <c r="P14" s="54"/>
      <c r="Q14" s="54"/>
    </row>
    <row r="15" spans="1:17" s="35" customFormat="1" ht="15" customHeight="1">
      <c r="A15" s="68" t="str">
        <f>VLOOKUP(B15,Startnummernliste!A$4:B$60,2,0)</f>
        <v>Andi Rettegi</v>
      </c>
      <c r="B15" s="63">
        <v>7</v>
      </c>
      <c r="C15" s="32">
        <v>0.592013888888889</v>
      </c>
      <c r="D15" s="32">
        <f t="shared" si="0"/>
        <v>0.007986111111111138</v>
      </c>
      <c r="E15" s="31">
        <f t="shared" si="1"/>
        <v>10</v>
      </c>
      <c r="F15" s="32">
        <v>0.5931828703703704</v>
      </c>
      <c r="G15" s="31">
        <f t="shared" si="2"/>
        <v>11</v>
      </c>
      <c r="H15" s="32">
        <v>0.6186921296296296</v>
      </c>
      <c r="I15" s="31">
        <f t="shared" si="3"/>
        <v>6</v>
      </c>
      <c r="J15" s="32">
        <v>0.6192245370370371</v>
      </c>
      <c r="K15" s="31">
        <f t="shared" si="4"/>
        <v>6</v>
      </c>
      <c r="L15" s="32">
        <v>0.6363194444444444</v>
      </c>
      <c r="M15" s="31">
        <f t="shared" si="5"/>
        <v>11</v>
      </c>
      <c r="N15" s="69">
        <f t="shared" si="6"/>
        <v>0.052291666666666625</v>
      </c>
      <c r="O15" s="53"/>
      <c r="P15" s="54"/>
      <c r="Q15" s="54"/>
    </row>
    <row r="16" spans="1:17" s="35" customFormat="1" ht="15" customHeight="1">
      <c r="A16" s="68" t="str">
        <f>VLOOKUP(B16,Startnummernliste!A$4:B$60,2,0)</f>
        <v>Alexander Heili</v>
      </c>
      <c r="B16" s="63">
        <v>12</v>
      </c>
      <c r="C16" s="32">
        <v>0.5925</v>
      </c>
      <c r="D16" s="32">
        <f t="shared" si="0"/>
        <v>0.008472222222222214</v>
      </c>
      <c r="E16" s="31">
        <f t="shared" si="1"/>
        <v>15</v>
      </c>
      <c r="F16" s="32">
        <v>0.5935416666666666</v>
      </c>
      <c r="G16" s="31">
        <f t="shared" si="2"/>
        <v>14</v>
      </c>
      <c r="H16" s="32">
        <v>0.6207870370370371</v>
      </c>
      <c r="I16" s="31">
        <f t="shared" si="3"/>
        <v>14</v>
      </c>
      <c r="J16" s="32">
        <v>0.6212731481481482</v>
      </c>
      <c r="K16" s="31">
        <f t="shared" si="4"/>
        <v>14</v>
      </c>
      <c r="L16" s="32">
        <v>0.636550925925926</v>
      </c>
      <c r="M16" s="31">
        <f t="shared" si="5"/>
        <v>12</v>
      </c>
      <c r="N16" s="69">
        <f t="shared" si="6"/>
        <v>0.05252314814814818</v>
      </c>
      <c r="O16" s="53"/>
      <c r="P16" s="54"/>
      <c r="Q16" s="54"/>
    </row>
    <row r="17" spans="1:17" s="35" customFormat="1" ht="15" customHeight="1">
      <c r="A17" s="68" t="str">
        <f>VLOOKUP(B17,Startnummernliste!A$4:B$60,2,0)</f>
        <v>Harald Kaufmann</v>
      </c>
      <c r="B17" s="63">
        <v>11</v>
      </c>
      <c r="C17" s="32">
        <v>0.5919560185185185</v>
      </c>
      <c r="D17" s="32">
        <f t="shared" si="0"/>
        <v>0.007928240740740722</v>
      </c>
      <c r="E17" s="31">
        <f t="shared" si="1"/>
        <v>9</v>
      </c>
      <c r="F17" s="32">
        <v>0.5928935185185186</v>
      </c>
      <c r="G17" s="31">
        <f t="shared" si="2"/>
        <v>8</v>
      </c>
      <c r="H17" s="32">
        <v>0.6205208333333333</v>
      </c>
      <c r="I17" s="31">
        <f t="shared" si="3"/>
        <v>13</v>
      </c>
      <c r="J17" s="32">
        <v>0.6209375</v>
      </c>
      <c r="K17" s="31">
        <f t="shared" si="4"/>
        <v>13</v>
      </c>
      <c r="L17" s="32">
        <v>0.6371296296296296</v>
      </c>
      <c r="M17" s="31">
        <f t="shared" si="5"/>
        <v>13</v>
      </c>
      <c r="N17" s="69">
        <f t="shared" si="6"/>
        <v>0.05310185185185179</v>
      </c>
      <c r="O17" s="53"/>
      <c r="P17" s="54"/>
      <c r="Q17" s="54"/>
    </row>
    <row r="18" spans="1:17" s="35" customFormat="1" ht="15" customHeight="1">
      <c r="A18" s="68" t="str">
        <f>VLOOKUP(B18,Startnummernliste!A$4:B$60,2,0)</f>
        <v>Andreas Kirschner</v>
      </c>
      <c r="B18" s="63">
        <v>20</v>
      </c>
      <c r="C18" s="32">
        <v>0.5935416666666666</v>
      </c>
      <c r="D18" s="32">
        <f t="shared" si="0"/>
        <v>0.009513888888888822</v>
      </c>
      <c r="E18" s="31">
        <f t="shared" si="1"/>
        <v>19</v>
      </c>
      <c r="F18" s="32">
        <v>0.5942708333333333</v>
      </c>
      <c r="G18" s="31">
        <f t="shared" si="2"/>
        <v>18</v>
      </c>
      <c r="H18" s="32">
        <v>0.6217824074074074</v>
      </c>
      <c r="I18" s="31">
        <f t="shared" si="3"/>
        <v>17</v>
      </c>
      <c r="J18" s="32">
        <v>0.6222337962962963</v>
      </c>
      <c r="K18" s="31">
        <f t="shared" si="4"/>
        <v>17</v>
      </c>
      <c r="L18" s="32">
        <v>0.6371412037037038</v>
      </c>
      <c r="M18" s="31">
        <f t="shared" si="5"/>
        <v>14</v>
      </c>
      <c r="N18" s="69">
        <f t="shared" si="6"/>
        <v>0.05311342592592594</v>
      </c>
      <c r="O18" s="53"/>
      <c r="P18" s="54"/>
      <c r="Q18" s="54"/>
    </row>
    <row r="19" spans="1:17" s="35" customFormat="1" ht="15" customHeight="1">
      <c r="A19" s="68" t="str">
        <f>VLOOKUP(B19,Startnummernliste!A$4:B$60,2,0)</f>
        <v>Hermann Keiml</v>
      </c>
      <c r="B19" s="63">
        <v>17</v>
      </c>
      <c r="C19" s="32">
        <v>0.5921064814814815</v>
      </c>
      <c r="D19" s="32">
        <f t="shared" si="0"/>
        <v>0.008078703703703671</v>
      </c>
      <c r="E19" s="31">
        <f t="shared" si="1"/>
        <v>14</v>
      </c>
      <c r="F19" s="32">
        <v>0.5936226851851852</v>
      </c>
      <c r="G19" s="31">
        <f t="shared" si="2"/>
        <v>15</v>
      </c>
      <c r="H19" s="32">
        <v>0.621087962962963</v>
      </c>
      <c r="I19" s="31">
        <f t="shared" si="3"/>
        <v>15</v>
      </c>
      <c r="J19" s="32">
        <v>0.6215277777777778</v>
      </c>
      <c r="K19" s="31">
        <f t="shared" si="4"/>
        <v>16</v>
      </c>
      <c r="L19" s="32">
        <v>0.6373148148148148</v>
      </c>
      <c r="M19" s="31">
        <f t="shared" si="5"/>
        <v>15</v>
      </c>
      <c r="N19" s="69">
        <f t="shared" si="6"/>
        <v>0.053287037037036966</v>
      </c>
      <c r="O19" s="53"/>
      <c r="P19" s="54"/>
      <c r="Q19" s="54"/>
    </row>
    <row r="20" spans="1:17" s="35" customFormat="1" ht="15" customHeight="1">
      <c r="A20" s="68" t="str">
        <f>VLOOKUP(B20,Startnummernliste!A$4:B$60,2,0)</f>
        <v>Flora - Walter - Leni Zobernig</v>
      </c>
      <c r="B20" s="63">
        <v>13</v>
      </c>
      <c r="C20" s="32">
        <v>0.5918402777777778</v>
      </c>
      <c r="D20" s="32">
        <f t="shared" si="0"/>
        <v>0.0078125</v>
      </c>
      <c r="E20" s="31">
        <f t="shared" si="1"/>
        <v>7</v>
      </c>
      <c r="F20" s="32">
        <v>0.5923958333333333</v>
      </c>
      <c r="G20" s="31">
        <f t="shared" si="2"/>
        <v>4</v>
      </c>
      <c r="H20" s="32">
        <v>0.6196412037037037</v>
      </c>
      <c r="I20" s="31">
        <f t="shared" si="3"/>
        <v>12</v>
      </c>
      <c r="J20" s="32">
        <v>0.6198148148148148</v>
      </c>
      <c r="K20" s="31">
        <f t="shared" si="4"/>
        <v>9</v>
      </c>
      <c r="L20" s="32">
        <v>0.6389814814814815</v>
      </c>
      <c r="M20" s="31">
        <f t="shared" si="5"/>
        <v>16</v>
      </c>
      <c r="N20" s="69">
        <f t="shared" si="6"/>
        <v>0.05495370370370367</v>
      </c>
      <c r="O20" s="53"/>
      <c r="P20" s="54"/>
      <c r="Q20" s="54"/>
    </row>
    <row r="21" spans="1:17" s="35" customFormat="1" ht="15" customHeight="1">
      <c r="A21" s="68" t="str">
        <f>VLOOKUP(B21,Startnummernliste!A$4:B$60,2,0)</f>
        <v>Marianne - Anita - Bettina</v>
      </c>
      <c r="B21" s="63">
        <v>21</v>
      </c>
      <c r="C21" s="32">
        <v>0.5920486111111111</v>
      </c>
      <c r="D21" s="32">
        <f t="shared" si="0"/>
        <v>0.008020833333333255</v>
      </c>
      <c r="E21" s="31">
        <f t="shared" si="1"/>
        <v>11</v>
      </c>
      <c r="F21" s="32">
        <v>0.5925231481481482</v>
      </c>
      <c r="G21" s="31">
        <f t="shared" si="2"/>
        <v>5</v>
      </c>
      <c r="H21" s="32">
        <v>0.6211921296296297</v>
      </c>
      <c r="I21" s="31">
        <f t="shared" si="3"/>
        <v>16</v>
      </c>
      <c r="J21" s="32">
        <v>0.6213888888888889</v>
      </c>
      <c r="K21" s="31">
        <f t="shared" si="4"/>
        <v>15</v>
      </c>
      <c r="L21" s="32">
        <v>0.6410532407407408</v>
      </c>
      <c r="M21" s="31">
        <f t="shared" si="5"/>
        <v>17</v>
      </c>
      <c r="N21" s="69">
        <f t="shared" si="6"/>
        <v>0.05702546296296296</v>
      </c>
      <c r="O21" s="53"/>
      <c r="P21" s="54"/>
      <c r="Q21" s="54"/>
    </row>
    <row r="22" spans="1:17" s="35" customFormat="1" ht="15" customHeight="1">
      <c r="A22" s="68" t="str">
        <f>VLOOKUP(B22,Startnummernliste!A$4:B$60,2,0)</f>
        <v>Fraunz Heily</v>
      </c>
      <c r="B22" s="63">
        <v>9</v>
      </c>
      <c r="C22" s="32">
        <v>0.5926736111111112</v>
      </c>
      <c r="D22" s="32">
        <f t="shared" si="0"/>
        <v>0.008645833333333353</v>
      </c>
      <c r="E22" s="31">
        <f t="shared" si="1"/>
        <v>16</v>
      </c>
      <c r="F22" s="32">
        <v>0.5936226851851852</v>
      </c>
      <c r="G22" s="31">
        <f t="shared" si="2"/>
        <v>15</v>
      </c>
      <c r="H22" s="32">
        <v>0.6220717592592593</v>
      </c>
      <c r="I22" s="31">
        <f t="shared" si="3"/>
        <v>18</v>
      </c>
      <c r="J22" s="32">
        <v>0.6224768518518519</v>
      </c>
      <c r="K22" s="31">
        <f t="shared" si="4"/>
        <v>18</v>
      </c>
      <c r="L22" s="32">
        <v>0.6417013888888888</v>
      </c>
      <c r="M22" s="31">
        <f t="shared" si="5"/>
        <v>18</v>
      </c>
      <c r="N22" s="69">
        <f t="shared" si="6"/>
        <v>0.05767361111111102</v>
      </c>
      <c r="O22" s="53"/>
      <c r="P22" s="54"/>
      <c r="Q22" s="54"/>
    </row>
    <row r="23" spans="1:17" s="35" customFormat="1" ht="15" customHeight="1">
      <c r="A23" s="68" t="str">
        <f>VLOOKUP(B23,Startnummernliste!A$4:B$60,2,0)</f>
        <v>Klaus Kaiser</v>
      </c>
      <c r="B23" s="63">
        <v>18</v>
      </c>
      <c r="C23" s="32">
        <v>0.5947916666666667</v>
      </c>
      <c r="D23" s="32">
        <f t="shared" si="0"/>
        <v>0.010763888888888906</v>
      </c>
      <c r="E23" s="31">
        <f t="shared" si="1"/>
        <v>20</v>
      </c>
      <c r="F23" s="32">
        <v>0.5970023148148148</v>
      </c>
      <c r="G23" s="31">
        <f t="shared" si="2"/>
        <v>20</v>
      </c>
      <c r="H23" s="32">
        <v>0.627199074074074</v>
      </c>
      <c r="I23" s="31">
        <f t="shared" si="3"/>
        <v>20</v>
      </c>
      <c r="J23" s="32">
        <v>0.6281944444444444</v>
      </c>
      <c r="K23" s="31">
        <f t="shared" si="4"/>
        <v>20</v>
      </c>
      <c r="L23" s="32">
        <v>0.6470601851851852</v>
      </c>
      <c r="M23" s="31">
        <f t="shared" si="5"/>
        <v>19</v>
      </c>
      <c r="N23" s="69">
        <f t="shared" si="6"/>
        <v>0.06303240740740734</v>
      </c>
      <c r="O23" s="53"/>
      <c r="P23" s="54"/>
      <c r="Q23" s="54"/>
    </row>
    <row r="24" spans="1:17" s="35" customFormat="1" ht="15" customHeight="1">
      <c r="A24" s="80" t="str">
        <f>VLOOKUP(B24,Startnummernliste!A$4:B$60,2,0)</f>
        <v>Kurt Schmidmayer</v>
      </c>
      <c r="B24" s="70">
        <v>14</v>
      </c>
      <c r="C24" s="71">
        <v>0.5931712962962963</v>
      </c>
      <c r="D24" s="71">
        <f t="shared" si="0"/>
        <v>0.009143518518518468</v>
      </c>
      <c r="E24" s="72">
        <f t="shared" si="1"/>
        <v>18</v>
      </c>
      <c r="F24" s="71">
        <v>0.5946875</v>
      </c>
      <c r="G24" s="72">
        <f t="shared" si="2"/>
        <v>19</v>
      </c>
      <c r="H24" s="71">
        <v>0.6266782407407407</v>
      </c>
      <c r="I24" s="72">
        <f t="shared" si="3"/>
        <v>19</v>
      </c>
      <c r="J24" s="71">
        <v>0.6270949074074074</v>
      </c>
      <c r="K24" s="72">
        <f t="shared" si="4"/>
        <v>19</v>
      </c>
      <c r="L24" s="71">
        <v>0.6478125</v>
      </c>
      <c r="M24" s="72">
        <f t="shared" si="5"/>
        <v>20</v>
      </c>
      <c r="N24" s="73">
        <f t="shared" si="6"/>
        <v>0.0637847222222222</v>
      </c>
      <c r="O24" s="53"/>
      <c r="P24" s="54"/>
      <c r="Q24" s="54"/>
    </row>
    <row r="25" spans="1:17" s="35" customFormat="1" ht="15" customHeight="1">
      <c r="A25" s="37"/>
      <c r="B25" s="40"/>
      <c r="C25" s="37"/>
      <c r="D25" s="42"/>
      <c r="E25" s="43"/>
      <c r="F25" s="44"/>
      <c r="G25" s="43"/>
      <c r="H25" s="44"/>
      <c r="I25" s="43"/>
      <c r="J25" s="44"/>
      <c r="K25" s="43"/>
      <c r="L25" s="45"/>
      <c r="M25" s="43"/>
      <c r="N25" s="55"/>
      <c r="O25" s="36"/>
      <c r="P25" s="37"/>
      <c r="Q25" s="37"/>
    </row>
    <row r="26" spans="1:17" s="35" customFormat="1" ht="15" customHeight="1">
      <c r="A26" s="37"/>
      <c r="B26" s="40"/>
      <c r="C26" s="37"/>
      <c r="D26" s="42"/>
      <c r="E26" s="43"/>
      <c r="F26" s="44"/>
      <c r="G26" s="43"/>
      <c r="H26" s="44"/>
      <c r="I26" s="43"/>
      <c r="J26" s="44"/>
      <c r="K26" s="43"/>
      <c r="L26" s="45"/>
      <c r="M26" s="43"/>
      <c r="N26" s="55"/>
      <c r="O26" s="36"/>
      <c r="P26" s="38"/>
      <c r="Q26" s="38"/>
    </row>
    <row r="27" spans="1:17" s="35" customFormat="1" ht="15" customHeight="1">
      <c r="A27" s="37"/>
      <c r="B27" s="40"/>
      <c r="C27" s="37"/>
      <c r="D27" s="42"/>
      <c r="E27" s="43"/>
      <c r="F27" s="44"/>
      <c r="G27" s="43"/>
      <c r="H27" s="44"/>
      <c r="I27" s="43"/>
      <c r="J27" s="44"/>
      <c r="K27" s="43"/>
      <c r="L27" s="45"/>
      <c r="M27" s="43"/>
      <c r="N27" s="55"/>
      <c r="O27" s="36"/>
      <c r="P27" s="37"/>
      <c r="Q27" s="37"/>
    </row>
    <row r="28" spans="1:17" s="35" customFormat="1" ht="15" customHeight="1">
      <c r="A28" s="37"/>
      <c r="B28" s="40"/>
      <c r="C28" s="37"/>
      <c r="D28" s="42"/>
      <c r="E28" s="43"/>
      <c r="F28" s="44"/>
      <c r="G28" s="43"/>
      <c r="H28" s="45"/>
      <c r="I28" s="43"/>
      <c r="J28" s="45"/>
      <c r="K28" s="43"/>
      <c r="L28" s="45"/>
      <c r="M28" s="43"/>
      <c r="N28" s="55"/>
      <c r="O28" s="36"/>
      <c r="P28" s="38"/>
      <c r="Q28" s="38"/>
    </row>
    <row r="29" spans="1:17" s="35" customFormat="1" ht="15" customHeight="1">
      <c r="A29" s="37"/>
      <c r="B29" s="40"/>
      <c r="C29" s="37"/>
      <c r="D29" s="42"/>
      <c r="E29" s="43"/>
      <c r="F29" s="44"/>
      <c r="G29" s="43"/>
      <c r="H29" s="44"/>
      <c r="I29" s="43"/>
      <c r="J29" s="44"/>
      <c r="K29" s="43"/>
      <c r="L29" s="45"/>
      <c r="M29" s="43"/>
      <c r="N29" s="55"/>
      <c r="O29" s="36"/>
      <c r="P29" s="37"/>
      <c r="Q29" s="37"/>
    </row>
    <row r="30" spans="1:17" s="35" customFormat="1" ht="15" customHeight="1">
      <c r="A30" s="37"/>
      <c r="B30" s="40"/>
      <c r="C30" s="37"/>
      <c r="D30" s="44"/>
      <c r="E30" s="43"/>
      <c r="F30" s="44"/>
      <c r="G30" s="43"/>
      <c r="H30" s="44"/>
      <c r="I30" s="43"/>
      <c r="J30" s="44"/>
      <c r="K30" s="43"/>
      <c r="L30" s="56"/>
      <c r="M30" s="43"/>
      <c r="N30" s="37"/>
      <c r="O30" s="46"/>
      <c r="P30" s="37"/>
      <c r="Q30" s="37"/>
    </row>
    <row r="31" spans="2:15" s="35" customFormat="1" ht="15" customHeight="1">
      <c r="B31" s="51"/>
      <c r="D31" s="47"/>
      <c r="E31" s="48"/>
      <c r="F31" s="47"/>
      <c r="G31" s="48"/>
      <c r="H31" s="47"/>
      <c r="I31" s="48"/>
      <c r="J31" s="47"/>
      <c r="K31" s="48"/>
      <c r="L31" s="53"/>
      <c r="M31" s="48"/>
      <c r="O31" s="49"/>
    </row>
    <row r="32" spans="2:15" s="35" customFormat="1" ht="15" customHeight="1">
      <c r="B32" s="51"/>
      <c r="D32" s="47"/>
      <c r="E32" s="48"/>
      <c r="F32" s="47"/>
      <c r="G32" s="48"/>
      <c r="H32" s="47"/>
      <c r="I32" s="48"/>
      <c r="J32" s="47"/>
      <c r="K32" s="48"/>
      <c r="L32" s="53"/>
      <c r="M32" s="48"/>
      <c r="O32" s="49"/>
    </row>
    <row r="33" spans="2:15" s="35" customFormat="1" ht="15" customHeight="1">
      <c r="B33" s="51"/>
      <c r="D33" s="47"/>
      <c r="E33" s="48"/>
      <c r="F33" s="47"/>
      <c r="G33" s="48"/>
      <c r="H33" s="47"/>
      <c r="I33" s="48"/>
      <c r="J33" s="47"/>
      <c r="K33" s="48"/>
      <c r="L33" s="53"/>
      <c r="M33" s="48"/>
      <c r="O33" s="49"/>
    </row>
    <row r="34" spans="2:15" s="35" customFormat="1" ht="15" customHeight="1">
      <c r="B34" s="51"/>
      <c r="D34" s="47"/>
      <c r="E34" s="48"/>
      <c r="F34" s="47"/>
      <c r="G34" s="48"/>
      <c r="H34" s="47"/>
      <c r="I34" s="48"/>
      <c r="J34" s="47"/>
      <c r="K34" s="48"/>
      <c r="L34" s="53"/>
      <c r="M34" s="48"/>
      <c r="O34" s="49"/>
    </row>
    <row r="35" spans="2:15" s="35" customFormat="1" ht="15" customHeight="1">
      <c r="B35" s="51"/>
      <c r="D35" s="47"/>
      <c r="E35" s="48"/>
      <c r="F35" s="47"/>
      <c r="G35" s="48"/>
      <c r="H35" s="47"/>
      <c r="I35" s="48"/>
      <c r="J35" s="47"/>
      <c r="K35" s="48"/>
      <c r="L35" s="53"/>
      <c r="M35" s="48"/>
      <c r="O35" s="49"/>
    </row>
    <row r="36" spans="2:15" s="35" customFormat="1" ht="15" customHeight="1">
      <c r="B36" s="51"/>
      <c r="D36" s="47"/>
      <c r="E36" s="48"/>
      <c r="F36" s="47"/>
      <c r="G36" s="48"/>
      <c r="H36" s="47"/>
      <c r="I36" s="48"/>
      <c r="J36" s="47"/>
      <c r="K36" s="48"/>
      <c r="L36" s="53"/>
      <c r="M36" s="48"/>
      <c r="O36" s="49"/>
    </row>
    <row r="37" spans="2:15" s="35" customFormat="1" ht="15" customHeight="1">
      <c r="B37" s="51"/>
      <c r="D37" s="47"/>
      <c r="E37" s="48"/>
      <c r="F37" s="47"/>
      <c r="G37" s="48"/>
      <c r="H37" s="47"/>
      <c r="I37" s="48"/>
      <c r="J37" s="47"/>
      <c r="K37" s="48"/>
      <c r="L37" s="53"/>
      <c r="M37" s="48"/>
      <c r="O37" s="49"/>
    </row>
    <row r="38" spans="2:15" s="35" customFormat="1" ht="15" customHeight="1">
      <c r="B38" s="51"/>
      <c r="D38" s="47"/>
      <c r="E38" s="48"/>
      <c r="F38" s="47"/>
      <c r="G38" s="48"/>
      <c r="H38" s="47"/>
      <c r="I38" s="48"/>
      <c r="J38" s="47"/>
      <c r="K38" s="48"/>
      <c r="L38" s="53"/>
      <c r="M38" s="48"/>
      <c r="O38" s="49"/>
    </row>
    <row r="39" spans="2:15" s="35" customFormat="1" ht="15" customHeight="1">
      <c r="B39" s="51"/>
      <c r="D39" s="47"/>
      <c r="E39" s="48"/>
      <c r="F39" s="47"/>
      <c r="G39" s="48"/>
      <c r="H39" s="47"/>
      <c r="I39" s="48"/>
      <c r="J39" s="47"/>
      <c r="K39" s="48"/>
      <c r="L39" s="53"/>
      <c r="M39" s="48"/>
      <c r="O39" s="49"/>
    </row>
    <row r="40" spans="2:15" s="35" customFormat="1" ht="15" customHeight="1">
      <c r="B40" s="51"/>
      <c r="D40" s="47"/>
      <c r="E40" s="48"/>
      <c r="F40" s="47"/>
      <c r="G40" s="48"/>
      <c r="H40" s="47"/>
      <c r="I40" s="48"/>
      <c r="J40" s="47"/>
      <c r="K40" s="48"/>
      <c r="L40" s="53"/>
      <c r="M40" s="48"/>
      <c r="O40" s="49"/>
    </row>
    <row r="41" spans="2:15" s="35" customFormat="1" ht="15" customHeight="1">
      <c r="B41" s="51"/>
      <c r="D41" s="47"/>
      <c r="E41" s="48"/>
      <c r="F41" s="47"/>
      <c r="G41" s="48"/>
      <c r="H41" s="47"/>
      <c r="I41" s="48"/>
      <c r="J41" s="47"/>
      <c r="K41" s="48"/>
      <c r="L41" s="53"/>
      <c r="M41" s="48"/>
      <c r="O41" s="49"/>
    </row>
    <row r="42" spans="2:15" s="35" customFormat="1" ht="15" customHeight="1">
      <c r="B42" s="51"/>
      <c r="D42" s="47"/>
      <c r="E42" s="48"/>
      <c r="F42" s="47"/>
      <c r="G42" s="48"/>
      <c r="H42" s="47"/>
      <c r="I42" s="48"/>
      <c r="J42" s="47"/>
      <c r="K42" s="48"/>
      <c r="L42" s="53"/>
      <c r="M42" s="48"/>
      <c r="O42" s="49"/>
    </row>
    <row r="43" spans="2:15" s="35" customFormat="1" ht="15" customHeight="1">
      <c r="B43" s="51"/>
      <c r="D43" s="47"/>
      <c r="E43" s="48"/>
      <c r="F43" s="47"/>
      <c r="G43" s="48"/>
      <c r="H43" s="47"/>
      <c r="I43" s="48"/>
      <c r="J43" s="47"/>
      <c r="K43" s="48"/>
      <c r="L43" s="53"/>
      <c r="M43" s="48"/>
      <c r="O43" s="49"/>
    </row>
    <row r="44" spans="2:15" s="35" customFormat="1" ht="15" customHeight="1">
      <c r="B44" s="51"/>
      <c r="D44" s="47"/>
      <c r="O44" s="49"/>
    </row>
    <row r="45" spans="2:15" s="35" customFormat="1" ht="15" customHeight="1">
      <c r="B45" s="51"/>
      <c r="D45" s="47"/>
      <c r="O45" s="49"/>
    </row>
    <row r="46" spans="2:15" s="35" customFormat="1" ht="15" customHeight="1">
      <c r="B46" s="51"/>
      <c r="D46" s="47"/>
      <c r="O46" s="49"/>
    </row>
    <row r="47" spans="2:15" s="35" customFormat="1" ht="15" customHeight="1">
      <c r="B47" s="51"/>
      <c r="O47" s="49"/>
    </row>
    <row r="48" spans="2:15" s="35" customFormat="1" ht="15" customHeight="1">
      <c r="B48" s="51"/>
      <c r="O48" s="49"/>
    </row>
    <row r="49" spans="2:15" s="35" customFormat="1" ht="15" customHeight="1">
      <c r="B49" s="51"/>
      <c r="O49" s="49"/>
    </row>
    <row r="50" spans="2:15" s="35" customFormat="1" ht="15" customHeight="1">
      <c r="B50" s="51"/>
      <c r="O50" s="49"/>
    </row>
    <row r="51" spans="2:15" s="35" customFormat="1" ht="15" customHeight="1">
      <c r="B51" s="51"/>
      <c r="O51" s="49"/>
    </row>
    <row r="52" spans="2:15" s="35" customFormat="1" ht="15" customHeight="1">
      <c r="B52" s="51"/>
      <c r="O52" s="49"/>
    </row>
    <row r="53" spans="2:15" s="35" customFormat="1" ht="15" customHeight="1">
      <c r="B53" s="51"/>
      <c r="O53" s="49"/>
    </row>
    <row r="54" spans="2:15" s="35" customFormat="1" ht="15" customHeight="1">
      <c r="B54" s="51"/>
      <c r="O54" s="49"/>
    </row>
    <row r="55" spans="2:15" s="35" customFormat="1" ht="15" customHeight="1">
      <c r="B55" s="51"/>
      <c r="O55" s="49"/>
    </row>
    <row r="56" spans="2:15" s="35" customFormat="1" ht="15" customHeight="1">
      <c r="B56" s="51"/>
      <c r="O56" s="49"/>
    </row>
    <row r="57" spans="2:15" s="35" customFormat="1" ht="15" customHeight="1">
      <c r="B57" s="51"/>
      <c r="O57" s="49"/>
    </row>
    <row r="58" spans="2:15" s="35" customFormat="1" ht="15" customHeight="1">
      <c r="B58" s="51"/>
      <c r="O58" s="49"/>
    </row>
    <row r="59" spans="2:15" s="35" customFormat="1" ht="15" customHeight="1">
      <c r="B59" s="51"/>
      <c r="O59" s="49"/>
    </row>
    <row r="60" spans="2:15" s="35" customFormat="1" ht="15" customHeight="1">
      <c r="B60" s="51"/>
      <c r="O60" s="49"/>
    </row>
    <row r="61" spans="2:15" s="35" customFormat="1" ht="15" customHeight="1">
      <c r="B61" s="51"/>
      <c r="O61" s="49"/>
    </row>
    <row r="62" spans="2:15" s="35" customFormat="1" ht="15" customHeight="1">
      <c r="B62" s="51"/>
      <c r="O62" s="49"/>
    </row>
    <row r="63" spans="2:15" s="35" customFormat="1" ht="15" customHeight="1">
      <c r="B63" s="51"/>
      <c r="O63" s="49"/>
    </row>
    <row r="64" spans="2:15" s="35" customFormat="1" ht="15" customHeight="1">
      <c r="B64" s="51"/>
      <c r="O64" s="49"/>
    </row>
    <row r="65" spans="2:15" s="35" customFormat="1" ht="15" customHeight="1">
      <c r="B65" s="51"/>
      <c r="O65" s="49"/>
    </row>
    <row r="66" spans="2:15" s="35" customFormat="1" ht="15" customHeight="1">
      <c r="B66" s="51"/>
      <c r="O66" s="49"/>
    </row>
    <row r="67" spans="2:15" s="35" customFormat="1" ht="15" customHeight="1">
      <c r="B67" s="51"/>
      <c r="O67" s="49"/>
    </row>
    <row r="68" spans="2:15" s="35" customFormat="1" ht="15" customHeight="1">
      <c r="B68" s="51"/>
      <c r="O68" s="49"/>
    </row>
    <row r="69" spans="2:15" s="35" customFormat="1" ht="15" customHeight="1">
      <c r="B69" s="51"/>
      <c r="O69" s="49"/>
    </row>
    <row r="70" spans="2:15" s="35" customFormat="1" ht="15" customHeight="1">
      <c r="B70" s="51"/>
      <c r="O70" s="49"/>
    </row>
    <row r="71" spans="2:15" s="35" customFormat="1" ht="15" customHeight="1">
      <c r="B71" s="51"/>
      <c r="O71" s="49"/>
    </row>
    <row r="72" spans="2:15" s="35" customFormat="1" ht="15" customHeight="1">
      <c r="B72" s="51"/>
      <c r="O72" s="49"/>
    </row>
    <row r="73" spans="2:15" s="35" customFormat="1" ht="15" customHeight="1">
      <c r="B73" s="51"/>
      <c r="O73" s="49"/>
    </row>
    <row r="74" spans="2:15" s="35" customFormat="1" ht="15" customHeight="1">
      <c r="B74" s="51"/>
      <c r="O74" s="49"/>
    </row>
    <row r="75" spans="2:15" s="35" customFormat="1" ht="15" customHeight="1">
      <c r="B75" s="51"/>
      <c r="O75" s="49"/>
    </row>
    <row r="76" spans="2:15" s="35" customFormat="1" ht="15" customHeight="1">
      <c r="B76" s="51"/>
      <c r="O76" s="49"/>
    </row>
    <row r="77" spans="2:15" s="35" customFormat="1" ht="15" customHeight="1">
      <c r="B77" s="51"/>
      <c r="O77" s="49"/>
    </row>
    <row r="78" spans="2:15" s="35" customFormat="1" ht="15" customHeight="1">
      <c r="B78" s="51"/>
      <c r="O78" s="49"/>
    </row>
    <row r="79" spans="2:15" s="35" customFormat="1" ht="15" customHeight="1">
      <c r="B79" s="51"/>
      <c r="O79" s="49"/>
    </row>
    <row r="80" spans="2:15" s="35" customFormat="1" ht="15" customHeight="1">
      <c r="B80" s="51"/>
      <c r="O80" s="49"/>
    </row>
    <row r="81" spans="2:15" s="35" customFormat="1" ht="15" customHeight="1">
      <c r="B81" s="51"/>
      <c r="O81" s="49"/>
    </row>
    <row r="82" spans="2:15" s="35" customFormat="1" ht="15" customHeight="1">
      <c r="B82" s="51"/>
      <c r="O82" s="49"/>
    </row>
    <row r="83" spans="2:15" s="35" customFormat="1" ht="15" customHeight="1">
      <c r="B83" s="51"/>
      <c r="O83" s="49"/>
    </row>
    <row r="84" spans="2:15" s="35" customFormat="1" ht="15" customHeight="1">
      <c r="B84" s="51"/>
      <c r="O84" s="49"/>
    </row>
    <row r="85" spans="2:15" s="35" customFormat="1" ht="15" customHeight="1">
      <c r="B85" s="51"/>
      <c r="O85" s="49"/>
    </row>
    <row r="86" spans="2:15" s="35" customFormat="1" ht="15" customHeight="1">
      <c r="B86" s="51"/>
      <c r="O86" s="49"/>
    </row>
    <row r="87" spans="2:15" s="35" customFormat="1" ht="15" customHeight="1">
      <c r="B87" s="51"/>
      <c r="O87" s="49"/>
    </row>
    <row r="88" spans="2:15" s="35" customFormat="1" ht="15" customHeight="1">
      <c r="B88" s="51"/>
      <c r="O88" s="49"/>
    </row>
    <row r="89" spans="2:15" s="35" customFormat="1" ht="15" customHeight="1">
      <c r="B89" s="51"/>
      <c r="O89" s="49"/>
    </row>
    <row r="90" spans="2:15" s="35" customFormat="1" ht="15" customHeight="1">
      <c r="B90" s="51"/>
      <c r="O90" s="49"/>
    </row>
    <row r="91" spans="2:15" s="35" customFormat="1" ht="15" customHeight="1">
      <c r="B91" s="51"/>
      <c r="O91" s="49"/>
    </row>
    <row r="92" spans="2:15" s="35" customFormat="1" ht="15" customHeight="1">
      <c r="B92" s="51"/>
      <c r="O92" s="49"/>
    </row>
    <row r="93" spans="2:15" s="35" customFormat="1" ht="15" customHeight="1">
      <c r="B93" s="51"/>
      <c r="O93" s="49"/>
    </row>
    <row r="94" spans="2:15" s="35" customFormat="1" ht="15" customHeight="1">
      <c r="B94" s="51"/>
      <c r="O94" s="49"/>
    </row>
    <row r="95" spans="2:15" s="35" customFormat="1" ht="15" customHeight="1">
      <c r="B95" s="51"/>
      <c r="O95" s="49"/>
    </row>
    <row r="96" spans="2:15" s="35" customFormat="1" ht="15" customHeight="1">
      <c r="B96" s="51"/>
      <c r="O96" s="49"/>
    </row>
    <row r="97" spans="2:15" s="35" customFormat="1" ht="15" customHeight="1">
      <c r="B97" s="51"/>
      <c r="O97" s="49"/>
    </row>
    <row r="98" spans="2:15" s="35" customFormat="1" ht="15" customHeight="1">
      <c r="B98" s="51"/>
      <c r="O98" s="49"/>
    </row>
    <row r="99" spans="2:15" s="35" customFormat="1" ht="15" customHeight="1">
      <c r="B99" s="51"/>
      <c r="O99" s="49"/>
    </row>
    <row r="100" spans="2:15" s="35" customFormat="1" ht="15" customHeight="1">
      <c r="B100" s="51"/>
      <c r="O100" s="49"/>
    </row>
    <row r="101" spans="2:15" s="35" customFormat="1" ht="15" customHeight="1">
      <c r="B101" s="51"/>
      <c r="O101" s="49"/>
    </row>
    <row r="102" spans="2:15" s="35" customFormat="1" ht="15" customHeight="1">
      <c r="B102" s="51"/>
      <c r="O102" s="49"/>
    </row>
    <row r="103" spans="2:15" s="35" customFormat="1" ht="15" customHeight="1">
      <c r="B103" s="51"/>
      <c r="O103" s="49"/>
    </row>
    <row r="104" spans="2:15" s="35" customFormat="1" ht="15" customHeight="1">
      <c r="B104" s="51"/>
      <c r="O104" s="49"/>
    </row>
    <row r="105" spans="2:15" s="35" customFormat="1" ht="15" customHeight="1">
      <c r="B105" s="51"/>
      <c r="O105" s="49"/>
    </row>
    <row r="106" spans="2:15" s="35" customFormat="1" ht="15" customHeight="1">
      <c r="B106" s="51"/>
      <c r="O106" s="49"/>
    </row>
    <row r="107" spans="2:15" s="35" customFormat="1" ht="15" customHeight="1">
      <c r="B107" s="51"/>
      <c r="O107" s="49"/>
    </row>
    <row r="108" spans="2:15" s="35" customFormat="1" ht="15" customHeight="1">
      <c r="B108" s="51"/>
      <c r="O108" s="49"/>
    </row>
    <row r="109" spans="2:15" s="35" customFormat="1" ht="15" customHeight="1">
      <c r="B109" s="51"/>
      <c r="O109" s="49"/>
    </row>
    <row r="110" spans="2:15" s="35" customFormat="1" ht="15" customHeight="1">
      <c r="B110" s="51"/>
      <c r="O110" s="49"/>
    </row>
    <row r="111" spans="2:15" s="35" customFormat="1" ht="15" customHeight="1">
      <c r="B111" s="51"/>
      <c r="O111" s="49"/>
    </row>
    <row r="112" spans="2:15" s="35" customFormat="1" ht="15" customHeight="1">
      <c r="B112" s="51"/>
      <c r="O112" s="49"/>
    </row>
    <row r="113" spans="2:15" s="35" customFormat="1" ht="15" customHeight="1">
      <c r="B113" s="51"/>
      <c r="O113" s="49"/>
    </row>
    <row r="114" spans="2:15" s="35" customFormat="1" ht="15" customHeight="1">
      <c r="B114" s="51"/>
      <c r="O114" s="49"/>
    </row>
    <row r="115" spans="2:15" s="35" customFormat="1" ht="15" customHeight="1">
      <c r="B115" s="51"/>
      <c r="O115" s="49"/>
    </row>
    <row r="116" spans="2:15" s="35" customFormat="1" ht="15" customHeight="1">
      <c r="B116" s="51"/>
      <c r="O116" s="49"/>
    </row>
    <row r="117" spans="2:15" s="35" customFormat="1" ht="15" customHeight="1">
      <c r="B117" s="51"/>
      <c r="O117" s="49"/>
    </row>
    <row r="118" spans="2:15" s="35" customFormat="1" ht="15" customHeight="1">
      <c r="B118" s="51"/>
      <c r="O118" s="49"/>
    </row>
    <row r="119" spans="2:15" s="35" customFormat="1" ht="15" customHeight="1">
      <c r="B119" s="51"/>
      <c r="O119" s="49"/>
    </row>
    <row r="120" spans="2:15" s="35" customFormat="1" ht="15" customHeight="1">
      <c r="B120" s="51"/>
      <c r="O120" s="49"/>
    </row>
    <row r="121" spans="2:15" s="35" customFormat="1" ht="15" customHeight="1">
      <c r="B121" s="51"/>
      <c r="O121" s="49"/>
    </row>
    <row r="122" spans="2:15" s="35" customFormat="1" ht="15" customHeight="1">
      <c r="B122" s="51"/>
      <c r="O122" s="49"/>
    </row>
    <row r="123" spans="2:15" s="35" customFormat="1" ht="15" customHeight="1">
      <c r="B123" s="51"/>
      <c r="O123" s="49"/>
    </row>
    <row r="124" spans="2:15" s="35" customFormat="1" ht="15" customHeight="1">
      <c r="B124" s="51"/>
      <c r="O124" s="49"/>
    </row>
    <row r="125" spans="2:15" s="35" customFormat="1" ht="15" customHeight="1">
      <c r="B125" s="51"/>
      <c r="O125" s="49"/>
    </row>
    <row r="126" spans="2:15" s="35" customFormat="1" ht="15" customHeight="1">
      <c r="B126" s="51"/>
      <c r="O126" s="49"/>
    </row>
    <row r="127" spans="2:15" s="35" customFormat="1" ht="15" customHeight="1">
      <c r="B127" s="51"/>
      <c r="O127" s="49"/>
    </row>
    <row r="128" spans="2:15" s="35" customFormat="1" ht="15" customHeight="1">
      <c r="B128" s="51"/>
      <c r="O128" s="49"/>
    </row>
    <row r="129" spans="2:15" s="35" customFormat="1" ht="15" customHeight="1">
      <c r="B129" s="51"/>
      <c r="O129" s="49"/>
    </row>
    <row r="130" spans="2:15" s="35" customFormat="1" ht="15" customHeight="1">
      <c r="B130" s="51"/>
      <c r="O130" s="49"/>
    </row>
    <row r="131" spans="2:15" s="35" customFormat="1" ht="15" customHeight="1">
      <c r="B131" s="51"/>
      <c r="O131" s="49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57" customFormat="1" ht="18.75" customHeight="1">
      <c r="B1" s="58" t="s">
        <v>40</v>
      </c>
      <c r="C1"/>
      <c r="G1" s="58"/>
    </row>
    <row r="2" ht="13.5" customHeight="1"/>
    <row r="3" spans="1:3" ht="15">
      <c r="A3" s="74" t="s">
        <v>23</v>
      </c>
      <c r="B3" s="75" t="s">
        <v>1</v>
      </c>
      <c r="C3" s="76"/>
    </row>
    <row r="4" spans="1:6" ht="17.25" customHeight="1">
      <c r="A4" s="59">
        <v>1</v>
      </c>
      <c r="B4" s="93" t="s">
        <v>28</v>
      </c>
      <c r="C4" s="77">
        <v>1</v>
      </c>
      <c r="F4"/>
    </row>
    <row r="5" spans="1:6" ht="17.25" customHeight="1">
      <c r="A5" s="59">
        <v>2</v>
      </c>
      <c r="B5" s="60" t="s">
        <v>32</v>
      </c>
      <c r="C5" s="78">
        <v>2</v>
      </c>
      <c r="F5"/>
    </row>
    <row r="6" spans="1:6" ht="17.25" customHeight="1">
      <c r="A6" s="59">
        <v>3</v>
      </c>
      <c r="B6" s="60" t="s">
        <v>24</v>
      </c>
      <c r="C6" s="78">
        <v>3</v>
      </c>
      <c r="F6"/>
    </row>
    <row r="7" spans="1:6" ht="17.25" customHeight="1">
      <c r="A7" s="59">
        <v>4</v>
      </c>
      <c r="B7" s="60" t="s">
        <v>36</v>
      </c>
      <c r="C7" s="78">
        <v>4</v>
      </c>
      <c r="F7"/>
    </row>
    <row r="8" spans="1:6" ht="17.25" customHeight="1">
      <c r="A8" s="59">
        <v>5</v>
      </c>
      <c r="B8" s="60" t="s">
        <v>34</v>
      </c>
      <c r="C8" s="78">
        <v>5</v>
      </c>
      <c r="F8"/>
    </row>
    <row r="9" spans="1:6" ht="17.25" customHeight="1">
      <c r="A9" s="59">
        <v>6</v>
      </c>
      <c r="B9" s="60" t="s">
        <v>27</v>
      </c>
      <c r="C9" s="78">
        <v>6</v>
      </c>
      <c r="F9"/>
    </row>
    <row r="10" spans="1:6" ht="17.25" customHeight="1">
      <c r="A10" s="59">
        <v>7</v>
      </c>
      <c r="B10" s="60" t="s">
        <v>30</v>
      </c>
      <c r="C10" s="78">
        <v>7</v>
      </c>
      <c r="F10"/>
    </row>
    <row r="11" spans="1:6" ht="17.25" customHeight="1">
      <c r="A11" s="59">
        <v>8</v>
      </c>
      <c r="B11" s="60" t="s">
        <v>29</v>
      </c>
      <c r="C11" s="78">
        <v>8</v>
      </c>
      <c r="F11"/>
    </row>
    <row r="12" spans="1:6" ht="17.25" customHeight="1">
      <c r="A12" s="59">
        <v>9</v>
      </c>
      <c r="B12" s="60" t="s">
        <v>31</v>
      </c>
      <c r="C12" s="78">
        <v>9</v>
      </c>
      <c r="F12"/>
    </row>
    <row r="13" spans="1:6" ht="17.25" customHeight="1">
      <c r="A13" s="59">
        <v>10</v>
      </c>
      <c r="B13" s="60" t="s">
        <v>35</v>
      </c>
      <c r="C13" s="78">
        <v>10</v>
      </c>
      <c r="F13"/>
    </row>
    <row r="14" spans="1:6" ht="17.25" customHeight="1">
      <c r="A14" s="59">
        <v>11</v>
      </c>
      <c r="B14" s="60" t="s">
        <v>33</v>
      </c>
      <c r="C14" s="78">
        <v>11</v>
      </c>
      <c r="F14"/>
    </row>
    <row r="15" spans="1:6" ht="17.25" customHeight="1">
      <c r="A15" s="59">
        <v>12</v>
      </c>
      <c r="B15" s="60" t="s">
        <v>25</v>
      </c>
      <c r="C15" s="78">
        <v>12</v>
      </c>
      <c r="F15"/>
    </row>
    <row r="16" spans="1:6" ht="17.25" customHeight="1">
      <c r="A16" s="59">
        <v>13</v>
      </c>
      <c r="B16" s="60" t="s">
        <v>41</v>
      </c>
      <c r="C16" s="78">
        <v>13</v>
      </c>
      <c r="F16"/>
    </row>
    <row r="17" spans="1:6" ht="17.25" customHeight="1">
      <c r="A17" s="59">
        <v>14</v>
      </c>
      <c r="B17" s="60" t="s">
        <v>26</v>
      </c>
      <c r="C17" s="78">
        <v>14</v>
      </c>
      <c r="F17"/>
    </row>
    <row r="18" spans="1:6" ht="17.25" customHeight="1">
      <c r="A18" s="59">
        <v>15</v>
      </c>
      <c r="B18" s="60" t="s">
        <v>50</v>
      </c>
      <c r="C18" s="78">
        <v>15</v>
      </c>
      <c r="F18"/>
    </row>
    <row r="19" spans="1:6" ht="17.25" customHeight="1">
      <c r="A19" s="59">
        <v>16</v>
      </c>
      <c r="B19" s="60" t="s">
        <v>43</v>
      </c>
      <c r="C19" s="78">
        <v>16</v>
      </c>
      <c r="F19"/>
    </row>
    <row r="20" spans="1:6" ht="17.25" customHeight="1">
      <c r="A20" s="59">
        <v>17</v>
      </c>
      <c r="B20" s="60" t="s">
        <v>42</v>
      </c>
      <c r="C20" s="78">
        <v>17</v>
      </c>
      <c r="F20"/>
    </row>
    <row r="21" spans="1:6" ht="17.25" customHeight="1">
      <c r="A21" s="59">
        <v>18</v>
      </c>
      <c r="B21" s="60" t="s">
        <v>45</v>
      </c>
      <c r="C21" s="78">
        <v>18</v>
      </c>
      <c r="F21"/>
    </row>
    <row r="22" spans="1:6" ht="17.25" customHeight="1">
      <c r="A22" s="59">
        <v>19</v>
      </c>
      <c r="B22" s="60" t="s">
        <v>46</v>
      </c>
      <c r="C22" s="78">
        <v>19</v>
      </c>
      <c r="F22"/>
    </row>
    <row r="23" spans="1:6" ht="17.25" customHeight="1">
      <c r="A23" s="59">
        <v>20</v>
      </c>
      <c r="B23" s="60" t="s">
        <v>44</v>
      </c>
      <c r="C23" s="78">
        <v>20</v>
      </c>
      <c r="F23"/>
    </row>
    <row r="24" spans="1:6" ht="17.25" customHeight="1">
      <c r="A24" s="59">
        <v>21</v>
      </c>
      <c r="B24" s="60" t="s">
        <v>51</v>
      </c>
      <c r="C24" s="78">
        <v>21</v>
      </c>
      <c r="F24" t="s">
        <v>52</v>
      </c>
    </row>
    <row r="25" spans="1:6" ht="17.25" customHeight="1">
      <c r="A25" s="59">
        <v>22</v>
      </c>
      <c r="B25" s="60"/>
      <c r="C25" s="78"/>
      <c r="F25"/>
    </row>
    <row r="26" spans="1:6" ht="17.25" customHeight="1">
      <c r="A26" s="59">
        <v>23</v>
      </c>
      <c r="B26" s="60"/>
      <c r="C26" s="78"/>
      <c r="F26"/>
    </row>
    <row r="27" spans="1:6" ht="17.25" customHeight="1">
      <c r="A27" s="59">
        <v>24</v>
      </c>
      <c r="B27" s="60"/>
      <c r="C27" s="78"/>
      <c r="F27"/>
    </row>
    <row r="28" spans="1:6" ht="17.25" customHeight="1">
      <c r="A28" s="59">
        <v>25</v>
      </c>
      <c r="B28" s="60"/>
      <c r="C28" s="78"/>
      <c r="F28"/>
    </row>
    <row r="29" spans="1:6" ht="17.25" customHeight="1">
      <c r="A29" s="59">
        <v>26</v>
      </c>
      <c r="B29" s="60"/>
      <c r="C29" s="78"/>
      <c r="F29"/>
    </row>
    <row r="30" spans="1:6" ht="17.25" customHeight="1">
      <c r="A30" s="59">
        <v>27</v>
      </c>
      <c r="B30" s="60"/>
      <c r="C30" s="78"/>
      <c r="F30"/>
    </row>
    <row r="31" spans="1:6" ht="17.25" customHeight="1">
      <c r="A31" s="59">
        <v>28</v>
      </c>
      <c r="B31" s="60"/>
      <c r="C31" s="78"/>
      <c r="F31"/>
    </row>
    <row r="32" spans="1:6" ht="17.25" customHeight="1">
      <c r="A32" s="59">
        <v>29</v>
      </c>
      <c r="B32" s="60"/>
      <c r="C32" s="78"/>
      <c r="F32"/>
    </row>
    <row r="33" spans="1:6" ht="17.25" customHeight="1">
      <c r="A33" s="59">
        <v>30</v>
      </c>
      <c r="B33" s="60"/>
      <c r="C33" s="78"/>
      <c r="F33"/>
    </row>
    <row r="34" spans="1:6" ht="17.25" customHeight="1">
      <c r="A34" s="59">
        <v>31</v>
      </c>
      <c r="B34" s="60"/>
      <c r="C34" s="78"/>
      <c r="F34"/>
    </row>
    <row r="35" spans="1:6" ht="17.25" customHeight="1">
      <c r="A35" s="59">
        <v>32</v>
      </c>
      <c r="B35" s="60"/>
      <c r="C35" s="78"/>
      <c r="F35"/>
    </row>
    <row r="36" spans="1:6" ht="17.25" customHeight="1">
      <c r="A36" s="59">
        <v>33</v>
      </c>
      <c r="B36" s="60"/>
      <c r="C36" s="78"/>
      <c r="F36"/>
    </row>
    <row r="37" spans="1:6" ht="17.25" customHeight="1">
      <c r="A37" s="59">
        <v>34</v>
      </c>
      <c r="B37" s="60"/>
      <c r="C37" s="78"/>
      <c r="F37"/>
    </row>
    <row r="38" spans="1:6" ht="17.25" customHeight="1">
      <c r="A38" s="59">
        <v>35</v>
      </c>
      <c r="B38" s="60"/>
      <c r="C38" s="78"/>
      <c r="F38"/>
    </row>
    <row r="39" spans="1:6" ht="17.25" customHeight="1">
      <c r="A39" s="59"/>
      <c r="B39" s="60"/>
      <c r="C39" s="78"/>
      <c r="F39"/>
    </row>
    <row r="40" spans="1:6" ht="17.25" customHeight="1">
      <c r="A40" s="59"/>
      <c r="B40" s="60"/>
      <c r="C40" s="78"/>
      <c r="F40"/>
    </row>
    <row r="41" spans="1:6" ht="17.25" customHeight="1">
      <c r="A41" s="59"/>
      <c r="B41" s="60"/>
      <c r="C41" s="78"/>
      <c r="F41"/>
    </row>
    <row r="42" spans="1:6" ht="17.25" customHeight="1">
      <c r="A42" s="59"/>
      <c r="B42" s="60"/>
      <c r="C42" s="78"/>
      <c r="F42"/>
    </row>
    <row r="43" spans="1:6" ht="17.25" customHeight="1">
      <c r="A43" s="59"/>
      <c r="B43" s="60"/>
      <c r="C43" s="78"/>
      <c r="F43"/>
    </row>
    <row r="44" spans="1:6" ht="17.25" customHeight="1">
      <c r="A44" s="59"/>
      <c r="B44" s="60"/>
      <c r="C44" s="78"/>
      <c r="F44"/>
    </row>
    <row r="45" spans="1:6" ht="17.25" customHeight="1">
      <c r="A45" s="59"/>
      <c r="B45" s="60"/>
      <c r="C45" s="78"/>
      <c r="F45"/>
    </row>
    <row r="46" spans="1:6" ht="17.25" customHeight="1">
      <c r="A46" s="59"/>
      <c r="B46" s="60"/>
      <c r="C46" s="78"/>
      <c r="F46"/>
    </row>
    <row r="47" spans="1:6" ht="17.25" customHeight="1">
      <c r="A47" s="59"/>
      <c r="B47" s="60"/>
      <c r="C47" s="78"/>
      <c r="F47"/>
    </row>
    <row r="48" spans="1:6" ht="17.25" customHeight="1">
      <c r="A48" s="59"/>
      <c r="B48" s="60"/>
      <c r="C48" s="78"/>
      <c r="F48"/>
    </row>
    <row r="49" spans="1:6" ht="17.25" customHeight="1">
      <c r="A49" s="59"/>
      <c r="B49" s="60"/>
      <c r="C49" s="78"/>
      <c r="F49"/>
    </row>
    <row r="50" spans="1:6" ht="17.25" customHeight="1">
      <c r="A50" s="59"/>
      <c r="B50" s="60"/>
      <c r="C50" s="78"/>
      <c r="F50"/>
    </row>
    <row r="51" spans="1:6" ht="17.25" customHeight="1">
      <c r="A51" s="59"/>
      <c r="B51" s="60"/>
      <c r="C51" s="78"/>
      <c r="F51"/>
    </row>
    <row r="52" spans="1:6" ht="17.25" customHeight="1">
      <c r="A52" s="59"/>
      <c r="B52" s="60"/>
      <c r="C52" s="78"/>
      <c r="F52"/>
    </row>
    <row r="53" spans="1:6" ht="17.25" customHeight="1">
      <c r="A53" s="59"/>
      <c r="B53" s="60"/>
      <c r="C53" s="78"/>
      <c r="F53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cp:lastPrinted>2015-07-31T11:39:28Z</cp:lastPrinted>
  <dcterms:created xsi:type="dcterms:W3CDTF">2013-08-04T11:39:50Z</dcterms:created>
  <dcterms:modified xsi:type="dcterms:W3CDTF">2016-08-06T20:47:56Z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