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 CRBR" sheetId="1" r:id="rId1"/>
    <sheet name="Wechselzeiten" sheetId="2" r:id="rId2"/>
    <sheet name="Durchgangszeiten(Eingabe)" sheetId="3" r:id="rId3"/>
    <sheet name="Starteliste" sheetId="4" r:id="rId4"/>
  </sheets>
  <definedNames>
    <definedName name="_xlnm.Print_Area" localSheetId="0">'Ergebnis CRBR'!$A$1:$I$65518</definedName>
    <definedName name="Excel_BuiltIn_Print_Titles_4">#REF!</definedName>
    <definedName name="Excel_BuiltIn_Print_Area" localSheetId="3">'Starteliste'!$A$1:$B$25</definedName>
    <definedName name="Excel_BuiltIn_Print_Titles" localSheetId="3">'Starteliste'!$1:$5</definedName>
  </definedNames>
  <calcPr fullCalcOnLoad="1"/>
</workbook>
</file>

<file path=xl/sharedStrings.xml><?xml version="1.0" encoding="utf-8"?>
<sst xmlns="http://schemas.openxmlformats.org/spreadsheetml/2006/main" count="66" uniqueCount="51">
  <si>
    <t>13. FREE EAGLE  Cross Run-Bike-Run</t>
  </si>
  <si>
    <t>Drosendorf, 30.09.2017</t>
  </si>
  <si>
    <t>3 km Laufen / 12,6 km Biken / 3 km Laufen</t>
  </si>
  <si>
    <t>Platz</t>
  </si>
  <si>
    <t>Name</t>
  </si>
  <si>
    <t>Gesamt</t>
  </si>
  <si>
    <t xml:space="preserve">Laufen </t>
  </si>
  <si>
    <t>Rad</t>
  </si>
  <si>
    <t>Laufen</t>
  </si>
  <si>
    <t>1.R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</si>
  <si>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</si>
  <si>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</si>
  <si>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</si>
  <si>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</si>
  <si>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</si>
  <si>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</si>
  <si>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</si>
  <si>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</si>
  <si>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</si>
  <si>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11.R</t>
  </si>
  <si>
    <t>12.R</t>
  </si>
  <si>
    <t>Zeitnehmung: Babs &amp; Iris</t>
  </si>
  <si>
    <t>Auswertung: Paolo (Stand: 30.09.2017, 16:33h)</t>
  </si>
  <si>
    <t>R8, Paolo in der Box</t>
  </si>
  <si>
    <t>Lenker locker</t>
  </si>
  <si>
    <t>© www.free-eagle.at</t>
  </si>
  <si>
    <t>Wechselzeiten</t>
  </si>
  <si>
    <t>1. Wechsel</t>
  </si>
  <si>
    <t>2. Wechsel</t>
  </si>
  <si>
    <t>Durchgangszeiten</t>
  </si>
  <si>
    <t>Startzeit:</t>
  </si>
  <si>
    <t>St. Nr.</t>
  </si>
  <si>
    <t>Ende Lauf</t>
  </si>
  <si>
    <t>Laufen 1</t>
  </si>
  <si>
    <t>Ende Rad</t>
  </si>
  <si>
    <t>Ende Laufen 2</t>
  </si>
  <si>
    <t>Endzeit</t>
  </si>
  <si>
    <t>Martin Hren</t>
  </si>
  <si>
    <t>Kurt Körner</t>
  </si>
  <si>
    <t>Paul Richter</t>
  </si>
  <si>
    <t>Walter Lima</t>
  </si>
  <si>
    <t>Jürgen Grubek</t>
  </si>
  <si>
    <t>Manfred Kargl</t>
  </si>
  <si>
    <t>Raphael</t>
  </si>
  <si>
    <t>Thomas Gössl</t>
  </si>
  <si>
    <r>
      <rPr>
        <b/>
        <sz val="16"/>
        <rFont val="Arial"/>
        <family val="2"/>
      </rPr>
      <t xml:space="preserve">13. FREE EAGLE </t>
    </r>
    <r>
      <rPr>
        <b/>
        <i/>
        <sz val="16"/>
        <rFont val="Arial"/>
        <family val="2"/>
      </rPr>
      <t xml:space="preserve">CROSS RUN-BIKE-RUN 2017 </t>
    </r>
    <r>
      <rPr>
        <b/>
        <sz val="16"/>
        <rFont val="Arial"/>
        <family val="2"/>
      </rPr>
      <t>- Startnummernliste</t>
    </r>
  </si>
  <si>
    <t>Drosendorf, 30.9.2017</t>
  </si>
  <si>
    <t>Startnummer</t>
  </si>
  <si>
    <t>Fraunz (DNS)</t>
  </si>
  <si>
    <t>Chris (DNS)</t>
  </si>
  <si>
    <t>Manager (DNS)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</si>
</sst>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:SS.0"/>
    <numFmt numFmtId="170" formatCode="H:MM:SS"/>
    <numFmt numFmtId="171" formatCode="HH:MM:SS"/>
    <numFmt numFmtId="172" formatCode="MM:SS"/>
    <numFmt numFmtId="173" formatCode="H:MM:SS\ AM/PM"/>
    <numFmt numFmtId="174" formatCode="DD/MM/YYYY"/>
  </numFmts>
  <fonts count="9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71" fontId="0" fillId="2" borderId="7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73" fontId="1" fillId="2" borderId="0" xfId="0" applyNumberFormat="1" applyFont="1" applyFill="1" applyAlignment="1">
      <alignment/>
    </xf>
    <xf numFmtId="173" fontId="0" fillId="2" borderId="7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4" fontId="1" fillId="2" borderId="8" xfId="0" applyFont="1" applyFill="1" applyBorder="1" applyAlignment="1">
      <alignment/>
    </xf>
    <xf numFmtId="173" fontId="1" fillId="2" borderId="7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70" fontId="1" fillId="2" borderId="8" xfId="0" applyNumberFormat="1" applyFont="1" applyFill="1" applyBorder="1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 horizontal="center"/>
    </xf>
    <xf numFmtId="165" fontId="8" fillId="0" borderId="0" xfId="0" applyNumberFormat="1" applyFont="1" applyAlignment="1">
      <alignment horizontal="left"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90" zoomScaleNormal="90" zoomScaleSheetLayoutView="50" workbookViewId="0" topLeftCell="A1">
      <selection activeCell="A1" sqref="A1"/>
    </sheetView>
  </sheetViews>
  <sheetFormatPr defaultColWidth="10.28125" defaultRowHeight="12.75"/>
  <cols>
    <col min="1" max="1" width="7.140625" style="1" customWidth="1"/>
    <col min="2" max="2" width="36.14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10.00390625" style="2" customWidth="1"/>
    <col min="8" max="8" width="12.7109375" style="2" customWidth="1"/>
    <col min="9" max="9" width="6.7109375" style="2" customWidth="1"/>
    <col min="10" max="10" width="12.28125" style="2" customWidth="1"/>
    <col min="11" max="11" width="12.8515625" style="2" customWidth="1"/>
    <col min="12" max="19" width="10.421875" style="2" customWidth="1"/>
    <col min="20" max="23" width="10.421875" style="1" customWidth="1"/>
    <col min="24" max="16384" width="11.42187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15">
      <c r="A5" s="2"/>
    </row>
    <row r="6" spans="1:23" ht="25.5" customHeight="1">
      <c r="A6" s="7" t="s">
        <v>3</v>
      </c>
      <c r="B6" s="8" t="s">
        <v>4</v>
      </c>
      <c r="C6" s="7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7"/>
      <c r="K6" s="7"/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16</v>
      </c>
      <c r="T6" s="10" t="s">
        <v>17</v>
      </c>
      <c r="U6" s="10" t="s">
        <v>18</v>
      </c>
      <c r="V6" s="10" t="s">
        <v>19</v>
      </c>
      <c r="W6" s="10" t="s">
        <v>20</v>
      </c>
    </row>
    <row r="7" spans="1:23" s="12" customFormat="1" ht="30" customHeight="1">
      <c r="A7" s="11">
        <f aca="true" t="shared" si="0" ref="A7:A14">RANK(C7,C$7:C$15,1)</f>
        <v>1</v>
      </c>
      <c r="B7" s="12">
        <f>'Durchgangszeiten(Eingabe)'!A5</f>
        <v>0</v>
      </c>
      <c r="C7" s="13">
        <f>'Durchgangszeiten(Eingabe)'!N5</f>
        <v>0.0428587962962963</v>
      </c>
      <c r="D7" s="14">
        <f>'Durchgangszeiten(Eingabe)'!D5</f>
        <v>0.00738425925925926</v>
      </c>
      <c r="E7" s="11">
        <f aca="true" t="shared" si="1" ref="E7:E14">RANK(D7,D$7:D$15,1)</f>
        <v>1</v>
      </c>
      <c r="F7" s="14">
        <f>'Durchgangszeiten(Eingabe)'!H5-'Durchgangszeiten(Eingabe)'!F5</f>
        <v>0.026956018518518518</v>
      </c>
      <c r="G7" s="11">
        <f aca="true" t="shared" si="2" ref="G7:G14">RANK(F7,F$7:F$15,1)</f>
        <v>1</v>
      </c>
      <c r="H7" s="14">
        <f>'Durchgangszeiten(Eingabe)'!L5-'Durchgangszeiten(Eingabe)'!J5</f>
        <v>0.00809027777777778</v>
      </c>
      <c r="I7" s="11">
        <f aca="true" t="shared" si="3" ref="I7:I14">RANK(H7,H$7:H$15,1)</f>
        <v>1</v>
      </c>
      <c r="J7" s="14"/>
      <c r="K7" s="10"/>
      <c r="L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4" s="12" customFormat="1" ht="25.5" customHeight="1">
      <c r="A8" s="11">
        <f t="shared" si="0"/>
        <v>2</v>
      </c>
      <c r="B8" s="12">
        <f>'Durchgangszeiten(Eingabe)'!A6</f>
        <v>0</v>
      </c>
      <c r="C8" s="13">
        <f>'Durchgangszeiten(Eingabe)'!N6</f>
        <v>0.045821759259259257</v>
      </c>
      <c r="D8" s="14">
        <f>'Durchgangszeiten(Eingabe)'!D6</f>
        <v>0.00832175925925926</v>
      </c>
      <c r="E8" s="11">
        <f t="shared" si="1"/>
        <v>2</v>
      </c>
      <c r="F8" s="14">
        <f>'Durchgangszeiten(Eingabe)'!H6-'Durchgangszeiten(Eingabe)'!F6</f>
        <v>0.02777777777777778</v>
      </c>
      <c r="G8" s="11">
        <f t="shared" si="2"/>
        <v>2</v>
      </c>
      <c r="H8" s="14">
        <f>'Durchgangszeiten(Eingabe)'!L6-'Durchgangszeiten(Eingabe)'!J6</f>
        <v>0.009027777777777773</v>
      </c>
      <c r="I8" s="11">
        <f t="shared" si="3"/>
        <v>3</v>
      </c>
      <c r="J8" s="14"/>
      <c r="K8" s="10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4"/>
    </row>
    <row r="9" spans="1:23" s="12" customFormat="1" ht="25.5" customHeight="1">
      <c r="A9" s="11">
        <f t="shared" si="0"/>
        <v>3</v>
      </c>
      <c r="B9" s="12">
        <f>'Durchgangszeiten(Eingabe)'!A7</f>
        <v>0</v>
      </c>
      <c r="C9" s="13">
        <f>'Durchgangszeiten(Eingabe)'!N7</f>
        <v>0.04887731481481482</v>
      </c>
      <c r="D9" s="14">
        <f>'Durchgangszeiten(Eingabe)'!D7</f>
        <v>0.009560185185185185</v>
      </c>
      <c r="E9" s="11">
        <f t="shared" si="1"/>
        <v>4</v>
      </c>
      <c r="F9" s="14">
        <f>'Durchgangszeiten(Eingabe)'!H7-'Durchgangszeiten(Eingabe)'!F7</f>
        <v>0.028993055555555553</v>
      </c>
      <c r="G9" s="11">
        <f t="shared" si="2"/>
        <v>3</v>
      </c>
      <c r="H9" s="14">
        <f>'Durchgangszeiten(Eingabe)'!L7-'Durchgangszeiten(Eingabe)'!J7</f>
        <v>0.009675925925925928</v>
      </c>
      <c r="I9" s="11">
        <f t="shared" si="3"/>
        <v>4</v>
      </c>
      <c r="J9" s="14"/>
      <c r="K9" s="10"/>
      <c r="L9" s="15">
        <v>0.0022569444444444442</v>
      </c>
      <c r="M9" s="15">
        <v>0.0022916666666666667</v>
      </c>
      <c r="N9" s="15">
        <v>0.0023287037037037035</v>
      </c>
      <c r="O9" s="15">
        <v>0.0023287037037037035</v>
      </c>
      <c r="P9" s="15">
        <v>0.0023784722222222224</v>
      </c>
      <c r="Q9" s="15">
        <v>0.002332175925925926</v>
      </c>
      <c r="R9" s="15">
        <v>0.002412037037037037</v>
      </c>
      <c r="S9" s="15">
        <v>0.0033321759259259255</v>
      </c>
      <c r="T9" s="15">
        <v>0.0023171296296296295</v>
      </c>
      <c r="U9" s="15">
        <v>0.0023287037037037035</v>
      </c>
      <c r="V9" s="15">
        <v>0.0022511574074074074</v>
      </c>
      <c r="W9" s="15">
        <v>0.0024074074074074076</v>
      </c>
    </row>
    <row r="10" spans="1:24" s="12" customFormat="1" ht="25.5" customHeight="1">
      <c r="A10" s="11">
        <f t="shared" si="0"/>
        <v>4</v>
      </c>
      <c r="B10" s="12">
        <f>'Durchgangszeiten(Eingabe)'!A8</f>
        <v>0</v>
      </c>
      <c r="C10" s="13">
        <f>'Durchgangszeiten(Eingabe)'!N8</f>
        <v>0.04902777777777778</v>
      </c>
      <c r="D10" s="14">
        <f>'Durchgangszeiten(Eingabe)'!D8</f>
        <v>0.008472222222222223</v>
      </c>
      <c r="E10" s="11">
        <f t="shared" si="1"/>
        <v>3</v>
      </c>
      <c r="F10" s="14">
        <f>'Durchgangszeiten(Eingabe)'!H8-'Durchgangszeiten(Eingabe)'!F8</f>
        <v>0.030300925925925926</v>
      </c>
      <c r="G10" s="11">
        <f t="shared" si="2"/>
        <v>5</v>
      </c>
      <c r="H10" s="14">
        <f>'Durchgangszeiten(Eingabe)'!L8-'Durchgangszeiten(Eingabe)'!J8</f>
        <v>0.008599537037037037</v>
      </c>
      <c r="I10" s="11">
        <f t="shared" si="3"/>
        <v>2</v>
      </c>
      <c r="J10" s="14"/>
      <c r="K10" s="1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5" s="12" customFormat="1" ht="25.5" customHeight="1">
      <c r="A11" s="11">
        <f t="shared" si="0"/>
        <v>5</v>
      </c>
      <c r="B11" s="12">
        <f>'Durchgangszeiten(Eingabe)'!A9</f>
        <v>0</v>
      </c>
      <c r="C11" s="13">
        <f>'Durchgangszeiten(Eingabe)'!N9</f>
        <v>0.05012731481481481</v>
      </c>
      <c r="D11" s="14">
        <f>'Durchgangszeiten(Eingabe)'!D9</f>
        <v>0.010011574074074074</v>
      </c>
      <c r="E11" s="11">
        <f t="shared" si="1"/>
        <v>6</v>
      </c>
      <c r="F11" s="14">
        <f>'Durchgangszeiten(Eingabe)'!H9-'Durchgangszeiten(Eingabe)'!F9</f>
        <v>0.0291087962962963</v>
      </c>
      <c r="G11" s="11">
        <f t="shared" si="2"/>
        <v>4</v>
      </c>
      <c r="H11" s="14">
        <f>'Durchgangszeiten(Eingabe)'!L9-'Durchgangszeiten(Eingabe)'!J9</f>
        <v>0.010636574074074069</v>
      </c>
      <c r="I11" s="11">
        <f t="shared" si="3"/>
        <v>6</v>
      </c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6"/>
    </row>
    <row r="12" spans="1:25" s="12" customFormat="1" ht="25.5" customHeight="1">
      <c r="A12" s="11">
        <f t="shared" si="0"/>
        <v>6</v>
      </c>
      <c r="B12" s="12">
        <f>'Durchgangszeiten(Eingabe)'!A10</f>
        <v>0</v>
      </c>
      <c r="C12" s="13">
        <f>'Durchgangszeiten(Eingabe)'!N10</f>
        <v>0.053912037037037036</v>
      </c>
      <c r="D12" s="14">
        <f>'Durchgangszeiten(Eingabe)'!D10</f>
        <v>0.010081018518518519</v>
      </c>
      <c r="E12" s="11">
        <f t="shared" si="1"/>
        <v>7</v>
      </c>
      <c r="F12" s="14">
        <f>'Durchgangszeiten(Eingabe)'!H10-'Durchgangszeiten(Eingabe)'!F10</f>
        <v>0.032928240740740744</v>
      </c>
      <c r="G12" s="11">
        <f t="shared" si="2"/>
        <v>6</v>
      </c>
      <c r="H12" s="14">
        <f>'Durchgangszeiten(Eingabe)'!L10-'Durchgangszeiten(Eingabe)'!J10</f>
        <v>0.010555555555555554</v>
      </c>
      <c r="I12" s="11">
        <f t="shared" si="3"/>
        <v>5</v>
      </c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7"/>
      <c r="Y12" s="16"/>
    </row>
    <row r="13" spans="1:24" s="12" customFormat="1" ht="25.5" customHeight="1">
      <c r="A13" s="11">
        <f t="shared" si="0"/>
        <v>7</v>
      </c>
      <c r="B13" s="12">
        <f>'Durchgangszeiten(Eingabe)'!A11</f>
        <v>0</v>
      </c>
      <c r="C13" s="13">
        <f>'Durchgangszeiten(Eingabe)'!N11</f>
        <v>0.06636574074074074</v>
      </c>
      <c r="D13" s="14">
        <f>'Durchgangszeiten(Eingabe)'!D11</f>
        <v>0.009976851851851851</v>
      </c>
      <c r="E13" s="11">
        <f t="shared" si="1"/>
        <v>5</v>
      </c>
      <c r="F13" s="18">
        <f>'Durchgangszeiten(Eingabe)'!H11-'Durchgangszeiten(Eingabe)'!F11</f>
        <v>0.04416666666666667</v>
      </c>
      <c r="G13" s="11">
        <f t="shared" si="2"/>
        <v>8</v>
      </c>
      <c r="H13" s="14">
        <f>'Durchgangszeiten(Eingabe)'!L11-'Durchgangszeiten(Eingabe)'!J11</f>
        <v>0.012083333333333335</v>
      </c>
      <c r="I13" s="11">
        <f t="shared" si="3"/>
        <v>7</v>
      </c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4"/>
    </row>
    <row r="14" spans="1:23" s="12" customFormat="1" ht="25.5" customHeight="1">
      <c r="A14" s="11">
        <f t="shared" si="0"/>
        <v>8</v>
      </c>
      <c r="B14" s="12">
        <f>'Durchgangszeiten(Eingabe)'!A12</f>
        <v>0</v>
      </c>
      <c r="C14" s="13">
        <f>'Durchgangszeiten(Eingabe)'!N12</f>
        <v>0.06708333333333333</v>
      </c>
      <c r="D14" s="14">
        <f>'Durchgangszeiten(Eingabe)'!D12</f>
        <v>0.014340277777777778</v>
      </c>
      <c r="E14" s="11">
        <f t="shared" si="1"/>
        <v>8</v>
      </c>
      <c r="F14" s="14">
        <f>'Durchgangszeiten(Eingabe)'!H12-'Durchgangszeiten(Eingabe)'!F12</f>
        <v>0.036770833333333336</v>
      </c>
      <c r="G14" s="11">
        <f t="shared" si="2"/>
        <v>7</v>
      </c>
      <c r="H14" s="14">
        <f>'Durchgangszeiten(Eingabe)'!L12-'Durchgangszeiten(Eingabe)'!J12</f>
        <v>0.014374999999999992</v>
      </c>
      <c r="I14" s="11">
        <f t="shared" si="3"/>
        <v>8</v>
      </c>
      <c r="J14" s="14"/>
      <c r="K14" s="10"/>
      <c r="L14" s="15">
        <v>0.003238425925925926</v>
      </c>
      <c r="M14" s="15">
        <v>0.0032905092592592595</v>
      </c>
      <c r="N14" s="15">
        <v>0.003353009259259259</v>
      </c>
      <c r="O14" s="15">
        <v>0.0031458333333333334</v>
      </c>
      <c r="P14" s="15">
        <v>0.0029861111111111113</v>
      </c>
      <c r="Q14" s="15">
        <v>0.0030324074074074073</v>
      </c>
      <c r="R14" s="15">
        <v>0.002928240740740741</v>
      </c>
      <c r="S14" s="15">
        <v>0.0029594907407407404</v>
      </c>
      <c r="T14" s="15">
        <v>0.002929398148148148</v>
      </c>
      <c r="U14" s="15">
        <v>0.0029745370370370373</v>
      </c>
      <c r="V14" s="15">
        <v>0.002903935185185185</v>
      </c>
      <c r="W14" s="15">
        <v>0.0029837962962962965</v>
      </c>
    </row>
    <row r="15" spans="1:24" s="12" customFormat="1" ht="25.5" customHeight="1">
      <c r="A15" s="11"/>
      <c r="C15" s="13"/>
      <c r="D15" s="14"/>
      <c r="E15" s="11"/>
      <c r="F15" s="14"/>
      <c r="G15" s="11"/>
      <c r="H15" s="14"/>
      <c r="I15" s="11"/>
      <c r="J15" s="14"/>
      <c r="K15" s="10"/>
      <c r="L15" s="10"/>
      <c r="M15" s="1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9" ht="25.5" customHeight="1">
      <c r="A16" s="19" t="s">
        <v>21</v>
      </c>
      <c r="C16" s="20"/>
      <c r="D16" s="21"/>
      <c r="E16" s="22"/>
      <c r="F16" s="23"/>
      <c r="G16" s="22"/>
      <c r="H16" s="21"/>
      <c r="I16" s="22"/>
    </row>
    <row r="17" spans="1:19" ht="25.5" customHeight="1">
      <c r="A17" s="19" t="s">
        <v>22</v>
      </c>
      <c r="C17" s="20"/>
      <c r="D17" s="21"/>
      <c r="E17" s="22"/>
      <c r="F17" s="23"/>
      <c r="G17" s="22"/>
      <c r="H17" s="21"/>
      <c r="I17" s="22"/>
      <c r="S17" s="24" t="s">
        <v>23</v>
      </c>
    </row>
    <row r="18" spans="1:19" ht="25.5" customHeight="1">
      <c r="A18" s="22"/>
      <c r="C18" s="20"/>
      <c r="D18" s="21"/>
      <c r="E18" s="22"/>
      <c r="F18" s="23"/>
      <c r="G18" s="22"/>
      <c r="H18" s="21"/>
      <c r="I18" s="22"/>
      <c r="S18" s="24" t="s">
        <v>24</v>
      </c>
    </row>
    <row r="19" spans="1:9" ht="25.5" customHeight="1">
      <c r="A19" s="19" t="s">
        <v>25</v>
      </c>
      <c r="C19" s="20"/>
      <c r="D19" s="21"/>
      <c r="E19" s="22"/>
      <c r="F19" s="23"/>
      <c r="G19" s="22"/>
      <c r="H19" s="21"/>
      <c r="I19" s="22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6798611111111111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="90" zoomScaleNormal="90" workbookViewId="0" topLeftCell="A1">
      <selection activeCell="A1" sqref="A1"/>
    </sheetView>
  </sheetViews>
  <sheetFormatPr defaultColWidth="10.28125" defaultRowHeight="15" customHeight="1"/>
  <cols>
    <col min="1" max="1" width="10.00390625" style="0" customWidth="1"/>
    <col min="2" max="2" width="39.140625" style="0" customWidth="1"/>
    <col min="3" max="3" width="11.7109375" style="0" customWidth="1"/>
    <col min="4" max="4" width="8.421875" style="0" customWidth="1"/>
    <col min="5" max="5" width="4.8515625" style="0" customWidth="1"/>
    <col min="6" max="6" width="12.57421875" style="0" customWidth="1"/>
    <col min="7" max="7" width="9.8515625" style="0" customWidth="1"/>
    <col min="8" max="16384" width="11.00390625" style="0" customWidth="1"/>
  </cols>
  <sheetData>
    <row r="1" spans="1:21" s="1" customFormat="1" ht="15" customHeight="1">
      <c r="A1" s="25" t="s">
        <v>26</v>
      </c>
      <c r="B1" s="25"/>
      <c r="C1" s="25"/>
      <c r="D1" s="25"/>
      <c r="E1" s="25"/>
      <c r="F1" s="25"/>
      <c r="G1" s="2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28" customFormat="1" ht="23.25" customHeight="1">
      <c r="A3" s="26" t="s">
        <v>3</v>
      </c>
      <c r="B3" s="27" t="s">
        <v>4</v>
      </c>
      <c r="C3" s="26" t="s">
        <v>5</v>
      </c>
      <c r="D3" s="26" t="s">
        <v>27</v>
      </c>
      <c r="E3" s="26"/>
      <c r="F3" s="26" t="s">
        <v>28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2" customFormat="1" ht="26.25" customHeight="1">
      <c r="A4" s="10">
        <f aca="true" t="shared" si="0" ref="A4:A11">RANK(C4,C$4:C$12,1)</f>
        <v>1</v>
      </c>
      <c r="B4" s="12">
        <f>'Durchgangszeiten(Eingabe)'!A11</f>
        <v>0</v>
      </c>
      <c r="C4" s="14">
        <f aca="true" t="shared" si="1" ref="C4:C11">D4+F4</f>
        <v>0.00013888888888888458</v>
      </c>
      <c r="D4" s="14">
        <f>'Durchgangszeiten(Eingabe)'!F11-'Durchgangszeiten(Eingabe)'!C11</f>
        <v>3.4722222222222446E-05</v>
      </c>
      <c r="E4" s="10">
        <f aca="true" t="shared" si="2" ref="E4:E11">RANK(D4,D$4:D$12,1)</f>
        <v>1</v>
      </c>
      <c r="F4" s="14">
        <f>'Durchgangszeiten(Eingabe)'!J11-'Durchgangszeiten(Eingabe)'!H11</f>
        <v>0.00010416666666666213</v>
      </c>
      <c r="G4" s="10">
        <f aca="true" t="shared" si="3" ref="G4:G11">RANK(F4,F$4:F$11,1)</f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2" customFormat="1" ht="26.25" customHeight="1">
      <c r="A5" s="10">
        <f t="shared" si="0"/>
        <v>2</v>
      </c>
      <c r="B5" s="12">
        <f>'Durchgangszeiten(Eingabe)'!A10</f>
        <v>0</v>
      </c>
      <c r="C5" s="14">
        <f t="shared" si="1"/>
        <v>0.0003472222222222227</v>
      </c>
      <c r="D5" s="14">
        <f>'Durchgangszeiten(Eingabe)'!F10-'Durchgangszeiten(Eingabe)'!C10</f>
        <v>0.00020833333333333294</v>
      </c>
      <c r="E5" s="10">
        <f t="shared" si="2"/>
        <v>3</v>
      </c>
      <c r="F5" s="14">
        <f>'Durchgangszeiten(Eingabe)'!J10-'Durchgangszeiten(Eingabe)'!H10</f>
        <v>0.00013888888888888978</v>
      </c>
      <c r="G5" s="10">
        <f t="shared" si="3"/>
        <v>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7" s="29" customFormat="1" ht="26.25" customHeight="1">
      <c r="A6" s="10">
        <f t="shared" si="0"/>
        <v>3</v>
      </c>
      <c r="B6" s="12">
        <f>'Durchgangszeiten(Eingabe)'!A9</f>
        <v>0</v>
      </c>
      <c r="C6" s="14">
        <f t="shared" si="1"/>
        <v>0.0003703703703703716</v>
      </c>
      <c r="D6" s="14">
        <f>'Durchgangszeiten(Eingabe)'!F9-'Durchgangszeiten(Eingabe)'!C9</f>
        <v>8.101851851851846E-05</v>
      </c>
      <c r="E6" s="10">
        <f t="shared" si="2"/>
        <v>2</v>
      </c>
      <c r="F6" s="14">
        <f>'Durchgangszeiten(Eingabe)'!J9-'Durchgangszeiten(Eingabe)'!H9</f>
        <v>0.00028935185185185314</v>
      </c>
      <c r="G6" s="10">
        <f t="shared" si="3"/>
        <v>5</v>
      </c>
    </row>
    <row r="7" spans="1:7" s="29" customFormat="1" ht="26.25" customHeight="1">
      <c r="A7" s="10">
        <f t="shared" si="0"/>
        <v>4</v>
      </c>
      <c r="B7" s="12">
        <f>'Durchgangszeiten(Eingabe)'!A5</f>
        <v>0</v>
      </c>
      <c r="C7" s="14">
        <f t="shared" si="1"/>
        <v>0.00042824074074074205</v>
      </c>
      <c r="D7" s="14">
        <f>'Durchgangszeiten(Eingabe)'!F5-'Durchgangszeiten(Eingabe)'!C5</f>
        <v>0.0003124999999999994</v>
      </c>
      <c r="E7" s="10">
        <f t="shared" si="2"/>
        <v>4</v>
      </c>
      <c r="F7" s="14">
        <f>'Durchgangszeiten(Eingabe)'!J5-'Durchgangszeiten(Eingabe)'!H5</f>
        <v>0.00011574074074074264</v>
      </c>
      <c r="G7" s="10">
        <f t="shared" si="3"/>
        <v>2</v>
      </c>
    </row>
    <row r="8" spans="1:7" s="29" customFormat="1" ht="26.25" customHeight="1">
      <c r="A8" s="10">
        <f t="shared" si="0"/>
        <v>5</v>
      </c>
      <c r="B8" s="12">
        <f>'Durchgangszeiten(Eingabe)'!A7</f>
        <v>0</v>
      </c>
      <c r="C8" s="14">
        <f t="shared" si="1"/>
        <v>0.0006481481481481512</v>
      </c>
      <c r="D8" s="14">
        <f>'Durchgangszeiten(Eingabe)'!F7-'Durchgangszeiten(Eingabe)'!C7</f>
        <v>0.0004166666666666659</v>
      </c>
      <c r="E8" s="10">
        <f t="shared" si="2"/>
        <v>6</v>
      </c>
      <c r="F8" s="14">
        <f>'Durchgangszeiten(Eingabe)'!J7-'Durchgangszeiten(Eingabe)'!H7</f>
        <v>0.00023148148148148529</v>
      </c>
      <c r="G8" s="10">
        <f t="shared" si="3"/>
        <v>4</v>
      </c>
    </row>
    <row r="9" spans="1:21" s="12" customFormat="1" ht="26.25" customHeight="1">
      <c r="A9" s="10">
        <f t="shared" si="0"/>
        <v>6</v>
      </c>
      <c r="B9" s="12">
        <f>'Durchgangszeiten(Eingabe)'!A6</f>
        <v>0</v>
      </c>
      <c r="C9" s="14">
        <f t="shared" si="1"/>
        <v>0.0006944444444444437</v>
      </c>
      <c r="D9" s="14">
        <f>'Durchgangszeiten(Eingabe)'!F6-'Durchgangszeiten(Eingabe)'!C6</f>
        <v>0.0003587962962962963</v>
      </c>
      <c r="E9" s="10">
        <f t="shared" si="2"/>
        <v>5</v>
      </c>
      <c r="F9" s="14">
        <f>'Durchgangszeiten(Eingabe)'!J6-'Durchgangszeiten(Eingabe)'!H6</f>
        <v>0.0003356481481481474</v>
      </c>
      <c r="G9" s="10">
        <f t="shared" si="3"/>
        <v>7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7" s="29" customFormat="1" ht="26.25" customHeight="1">
      <c r="A10" s="10">
        <f t="shared" si="0"/>
        <v>7</v>
      </c>
      <c r="B10" s="12">
        <f>'Durchgangszeiten(Eingabe)'!A12</f>
        <v>0</v>
      </c>
      <c r="C10" s="14">
        <f t="shared" si="1"/>
        <v>0.001597222222222222</v>
      </c>
      <c r="D10" s="14">
        <f>'Durchgangszeiten(Eingabe)'!F12-'Durchgangszeiten(Eingabe)'!C12</f>
        <v>0.0008217592592592582</v>
      </c>
      <c r="E10" s="10">
        <f t="shared" si="2"/>
        <v>7</v>
      </c>
      <c r="F10" s="14">
        <f>'Durchgangszeiten(Eingabe)'!J12-'Durchgangszeiten(Eingabe)'!H12</f>
        <v>0.0007754629629629639</v>
      </c>
      <c r="G10" s="10">
        <f t="shared" si="3"/>
        <v>8</v>
      </c>
    </row>
    <row r="11" spans="1:21" s="12" customFormat="1" ht="26.25" customHeight="1">
      <c r="A11" s="10">
        <f t="shared" si="0"/>
        <v>8</v>
      </c>
      <c r="B11" s="12">
        <f>'Durchgangszeiten(Eingabe)'!A8</f>
        <v>0</v>
      </c>
      <c r="C11" s="14">
        <f t="shared" si="1"/>
        <v>0.0016550925925925934</v>
      </c>
      <c r="D11" s="14">
        <f>'Durchgangszeiten(Eingabe)'!F8-'Durchgangszeiten(Eingabe)'!C8</f>
        <v>0.0013541666666666667</v>
      </c>
      <c r="E11" s="10">
        <f t="shared" si="2"/>
        <v>8</v>
      </c>
      <c r="F11" s="14">
        <f>'Durchgangszeiten(Eingabe)'!J8-'Durchgangszeiten(Eingabe)'!H8</f>
        <v>0.0003009259259259267</v>
      </c>
      <c r="G11" s="10">
        <f t="shared" si="3"/>
        <v>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ht="27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90" zoomScaleNormal="90" workbookViewId="0" topLeftCell="A1">
      <selection activeCell="A1" sqref="A1"/>
    </sheetView>
  </sheetViews>
  <sheetFormatPr defaultColWidth="10.28125" defaultRowHeight="12.75" customHeight="1"/>
  <cols>
    <col min="1" max="1" width="18.8515625" style="1" customWidth="1"/>
    <col min="2" max="2" width="9.8515625" style="1" customWidth="1"/>
    <col min="3" max="4" width="10.140625" style="1" customWidth="1"/>
    <col min="5" max="5" width="3.8515625" style="1" customWidth="1"/>
    <col min="6" max="6" width="10.140625" style="1" customWidth="1"/>
    <col min="7" max="7" width="3.8515625" style="1" customWidth="1"/>
    <col min="8" max="8" width="10.140625" style="1" customWidth="1"/>
    <col min="9" max="9" width="3.8515625" style="1" customWidth="1"/>
    <col min="10" max="10" width="10.140625" style="1" customWidth="1"/>
    <col min="11" max="11" width="3.8515625" style="1" customWidth="1"/>
    <col min="12" max="12" width="10.140625" style="1" customWidth="1"/>
    <col min="13" max="13" width="3.8515625" style="1" customWidth="1"/>
    <col min="14" max="14" width="10.140625" style="1" customWidth="1"/>
    <col min="15" max="16384" width="11.421875" style="1" customWidth="1"/>
  </cols>
  <sheetData>
    <row r="1" spans="1:23" ht="1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30" t="s">
        <v>30</v>
      </c>
      <c r="B3" s="31">
        <v>0</v>
      </c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35" t="s">
        <v>4</v>
      </c>
      <c r="B4" s="36" t="s">
        <v>31</v>
      </c>
      <c r="C4" s="36" t="s">
        <v>32</v>
      </c>
      <c r="D4" s="37" t="s">
        <v>33</v>
      </c>
      <c r="E4" s="37"/>
      <c r="F4" s="37" t="s">
        <v>27</v>
      </c>
      <c r="G4" s="37"/>
      <c r="H4" s="37" t="s">
        <v>34</v>
      </c>
      <c r="I4" s="37"/>
      <c r="J4" s="37" t="s">
        <v>28</v>
      </c>
      <c r="K4" s="37"/>
      <c r="L4" s="37" t="s">
        <v>35</v>
      </c>
      <c r="M4" s="37"/>
      <c r="N4" s="38" t="s">
        <v>36</v>
      </c>
      <c r="O4" s="2"/>
      <c r="P4" s="2"/>
      <c r="Q4" s="2"/>
    </row>
    <row r="5" spans="1:15" s="44" customFormat="1" ht="15" customHeight="1">
      <c r="A5" s="39" t="s">
        <v>37</v>
      </c>
      <c r="B5" s="40">
        <v>3</v>
      </c>
      <c r="C5" s="41">
        <v>0.00738425925925926</v>
      </c>
      <c r="D5" s="41">
        <f aca="true" t="shared" si="0" ref="D5:D12">C5-$B$3</f>
        <v>0.00738425925925926</v>
      </c>
      <c r="E5" s="42">
        <f aca="true" t="shared" si="1" ref="E5:E12">RANK(D5,D$5:D$12,1)</f>
        <v>1</v>
      </c>
      <c r="F5" s="41">
        <v>0.007696759259259259</v>
      </c>
      <c r="G5" s="42">
        <f aca="true" t="shared" si="2" ref="G5:G12">RANK(F5,F$5:F$12,1)</f>
        <v>1</v>
      </c>
      <c r="H5" s="41">
        <v>0.034652777777777775</v>
      </c>
      <c r="I5" s="42">
        <f aca="true" t="shared" si="3" ref="I5:I12">RANK(H5,H$5:H$12,1)</f>
        <v>1</v>
      </c>
      <c r="J5" s="41">
        <v>0.03476851851851852</v>
      </c>
      <c r="K5" s="42">
        <f aca="true" t="shared" si="4" ref="K5:K12">RANK(J5,J$5:J$12,1)</f>
        <v>1</v>
      </c>
      <c r="L5" s="41">
        <v>0.0428587962962963</v>
      </c>
      <c r="M5" s="42">
        <f aca="true" t="shared" si="5" ref="M5:M12">RANK(L5,L$5:L$12,1)</f>
        <v>1</v>
      </c>
      <c r="N5" s="41">
        <f aca="true" t="shared" si="6" ref="N5:N12">L5-$B$3</f>
        <v>0.0428587962962963</v>
      </c>
      <c r="O5" s="43"/>
    </row>
    <row r="6" spans="1:15" s="44" customFormat="1" ht="15" customHeight="1">
      <c r="A6" s="39" t="s">
        <v>38</v>
      </c>
      <c r="B6" s="40">
        <v>1</v>
      </c>
      <c r="C6" s="41">
        <v>0.00832175925925926</v>
      </c>
      <c r="D6" s="41">
        <f t="shared" si="0"/>
        <v>0.00832175925925926</v>
      </c>
      <c r="E6" s="42">
        <f t="shared" si="1"/>
        <v>2</v>
      </c>
      <c r="F6" s="41">
        <v>0.008680555555555556</v>
      </c>
      <c r="G6" s="42">
        <f t="shared" si="2"/>
        <v>2</v>
      </c>
      <c r="H6" s="41">
        <v>0.036458333333333336</v>
      </c>
      <c r="I6" s="42">
        <f t="shared" si="3"/>
        <v>2</v>
      </c>
      <c r="J6" s="41">
        <v>0.03679398148148148</v>
      </c>
      <c r="K6" s="42">
        <f t="shared" si="4"/>
        <v>2</v>
      </c>
      <c r="L6" s="41">
        <v>0.045821759259259257</v>
      </c>
      <c r="M6" s="42">
        <f t="shared" si="5"/>
        <v>2</v>
      </c>
      <c r="N6" s="41">
        <f t="shared" si="6"/>
        <v>0.045821759259259257</v>
      </c>
      <c r="O6" s="43"/>
    </row>
    <row r="7" spans="1:17" s="44" customFormat="1" ht="15" customHeight="1">
      <c r="A7" s="39" t="s">
        <v>39</v>
      </c>
      <c r="B7" s="40">
        <v>4</v>
      </c>
      <c r="C7" s="41">
        <v>0.009560185185185185</v>
      </c>
      <c r="D7" s="41">
        <f t="shared" si="0"/>
        <v>0.009560185185185185</v>
      </c>
      <c r="E7" s="42">
        <f t="shared" si="1"/>
        <v>4</v>
      </c>
      <c r="F7" s="41">
        <v>0.009976851851851851</v>
      </c>
      <c r="G7" s="42">
        <f t="shared" si="2"/>
        <v>4</v>
      </c>
      <c r="H7" s="41">
        <v>0.038969907407407404</v>
      </c>
      <c r="I7" s="42">
        <f t="shared" si="3"/>
        <v>3</v>
      </c>
      <c r="J7" s="41">
        <v>0.03920138888888889</v>
      </c>
      <c r="K7" s="42">
        <f t="shared" si="4"/>
        <v>3</v>
      </c>
      <c r="L7" s="41">
        <v>0.04887731481481482</v>
      </c>
      <c r="M7" s="42">
        <f t="shared" si="5"/>
        <v>3</v>
      </c>
      <c r="N7" s="41">
        <f t="shared" si="6"/>
        <v>0.04887731481481482</v>
      </c>
      <c r="O7" s="43"/>
      <c r="P7" s="45"/>
      <c r="Q7" s="45"/>
    </row>
    <row r="8" spans="1:15" s="44" customFormat="1" ht="15" customHeight="1">
      <c r="A8" s="39" t="s">
        <v>40</v>
      </c>
      <c r="B8" s="40">
        <v>5</v>
      </c>
      <c r="C8" s="41">
        <v>0.008472222222222223</v>
      </c>
      <c r="D8" s="41">
        <f t="shared" si="0"/>
        <v>0.008472222222222223</v>
      </c>
      <c r="E8" s="42">
        <f t="shared" si="1"/>
        <v>3</v>
      </c>
      <c r="F8" s="41">
        <v>0.00982638888888889</v>
      </c>
      <c r="G8" s="42">
        <f t="shared" si="2"/>
        <v>3</v>
      </c>
      <c r="H8" s="41">
        <v>0.04012731481481482</v>
      </c>
      <c r="I8" s="42">
        <f t="shared" si="3"/>
        <v>5</v>
      </c>
      <c r="J8" s="41">
        <v>0.040428240740740744</v>
      </c>
      <c r="K8" s="42">
        <f t="shared" si="4"/>
        <v>5</v>
      </c>
      <c r="L8" s="41">
        <v>0.04902777777777778</v>
      </c>
      <c r="M8" s="42">
        <f t="shared" si="5"/>
        <v>4</v>
      </c>
      <c r="N8" s="41">
        <f t="shared" si="6"/>
        <v>0.04902777777777778</v>
      </c>
      <c r="O8" s="43"/>
    </row>
    <row r="9" spans="1:16" s="44" customFormat="1" ht="15" customHeight="1">
      <c r="A9" s="39" t="s">
        <v>41</v>
      </c>
      <c r="B9" s="40">
        <v>2</v>
      </c>
      <c r="C9" s="41">
        <v>0.010011574074074074</v>
      </c>
      <c r="D9" s="41">
        <f t="shared" si="0"/>
        <v>0.010011574074074074</v>
      </c>
      <c r="E9" s="42">
        <f t="shared" si="1"/>
        <v>6</v>
      </c>
      <c r="F9" s="41">
        <v>0.010092592592592592</v>
      </c>
      <c r="G9" s="42">
        <f t="shared" si="2"/>
        <v>6</v>
      </c>
      <c r="H9" s="41">
        <v>0.03920138888888889</v>
      </c>
      <c r="I9" s="42">
        <f t="shared" si="3"/>
        <v>4</v>
      </c>
      <c r="J9" s="41">
        <v>0.03949074074074074</v>
      </c>
      <c r="K9" s="42">
        <f t="shared" si="4"/>
        <v>4</v>
      </c>
      <c r="L9" s="41">
        <v>0.05012731481481481</v>
      </c>
      <c r="M9" s="42">
        <f t="shared" si="5"/>
        <v>5</v>
      </c>
      <c r="N9" s="41">
        <f t="shared" si="6"/>
        <v>0.05012731481481481</v>
      </c>
      <c r="O9" s="43"/>
      <c r="P9" s="46"/>
    </row>
    <row r="10" spans="1:17" s="44" customFormat="1" ht="15" customHeight="1">
      <c r="A10" s="39" t="s">
        <v>42</v>
      </c>
      <c r="B10" s="40">
        <v>6</v>
      </c>
      <c r="C10" s="41">
        <v>0.010081018518518519</v>
      </c>
      <c r="D10" s="41">
        <f t="shared" si="0"/>
        <v>0.010081018518518519</v>
      </c>
      <c r="E10" s="42">
        <f t="shared" si="1"/>
        <v>7</v>
      </c>
      <c r="F10" s="41">
        <v>0.010289351851851852</v>
      </c>
      <c r="G10" s="42">
        <f t="shared" si="2"/>
        <v>7</v>
      </c>
      <c r="H10" s="41">
        <v>0.04321759259259259</v>
      </c>
      <c r="I10" s="42">
        <f t="shared" si="3"/>
        <v>6</v>
      </c>
      <c r="J10" s="41">
        <v>0.04335648148148148</v>
      </c>
      <c r="K10" s="42">
        <f t="shared" si="4"/>
        <v>6</v>
      </c>
      <c r="L10" s="41">
        <v>0.053912037037037036</v>
      </c>
      <c r="M10" s="42">
        <f t="shared" si="5"/>
        <v>6</v>
      </c>
      <c r="N10" s="41">
        <f t="shared" si="6"/>
        <v>0.053912037037037036</v>
      </c>
      <c r="O10" s="43"/>
      <c r="P10" s="45"/>
      <c r="Q10" s="45"/>
    </row>
    <row r="11" spans="1:17" s="44" customFormat="1" ht="15" customHeight="1">
      <c r="A11" s="39" t="s">
        <v>43</v>
      </c>
      <c r="B11" s="40">
        <v>8</v>
      </c>
      <c r="C11" s="41">
        <v>0.009976851851851851</v>
      </c>
      <c r="D11" s="41">
        <f t="shared" si="0"/>
        <v>0.009976851851851851</v>
      </c>
      <c r="E11" s="42">
        <f t="shared" si="1"/>
        <v>5</v>
      </c>
      <c r="F11" s="41">
        <v>0.010011574074074074</v>
      </c>
      <c r="G11" s="42">
        <f t="shared" si="2"/>
        <v>5</v>
      </c>
      <c r="H11" s="41">
        <v>0.05417824074074074</v>
      </c>
      <c r="I11" s="42">
        <f t="shared" si="3"/>
        <v>8</v>
      </c>
      <c r="J11" s="41">
        <v>0.054282407407407404</v>
      </c>
      <c r="K11" s="42">
        <f t="shared" si="4"/>
        <v>8</v>
      </c>
      <c r="L11" s="41">
        <v>0.06636574074074074</v>
      </c>
      <c r="M11" s="42">
        <f t="shared" si="5"/>
        <v>7</v>
      </c>
      <c r="N11" s="41">
        <f t="shared" si="6"/>
        <v>0.06636574074074074</v>
      </c>
      <c r="O11" s="43"/>
      <c r="P11" s="45"/>
      <c r="Q11" s="45"/>
    </row>
    <row r="12" spans="1:15" s="44" customFormat="1" ht="15" customHeight="1">
      <c r="A12" s="39" t="s">
        <v>44</v>
      </c>
      <c r="B12" s="40">
        <v>7</v>
      </c>
      <c r="C12" s="41">
        <v>0.014340277777777778</v>
      </c>
      <c r="D12" s="41">
        <f t="shared" si="0"/>
        <v>0.014340277777777778</v>
      </c>
      <c r="E12" s="42">
        <f t="shared" si="1"/>
        <v>8</v>
      </c>
      <c r="F12" s="41">
        <v>0.015162037037037036</v>
      </c>
      <c r="G12" s="42">
        <f t="shared" si="2"/>
        <v>8</v>
      </c>
      <c r="H12" s="41">
        <v>0.05193287037037037</v>
      </c>
      <c r="I12" s="42">
        <f t="shared" si="3"/>
        <v>7</v>
      </c>
      <c r="J12" s="41">
        <v>0.052708333333333336</v>
      </c>
      <c r="K12" s="42">
        <f t="shared" si="4"/>
        <v>7</v>
      </c>
      <c r="L12" s="41">
        <v>0.06708333333333333</v>
      </c>
      <c r="M12" s="42">
        <f t="shared" si="5"/>
        <v>8</v>
      </c>
      <c r="N12" s="41">
        <f t="shared" si="6"/>
        <v>0.06708333333333333</v>
      </c>
      <c r="O12" s="43"/>
    </row>
    <row r="13" spans="1:17" s="44" customFormat="1" ht="15" customHeight="1">
      <c r="A13" s="39"/>
      <c r="B13" s="40"/>
      <c r="C13" s="47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47"/>
      <c r="O13" s="43"/>
      <c r="P13" s="45"/>
      <c r="Q13" s="45"/>
    </row>
    <row r="14" spans="1:15" s="44" customFormat="1" ht="15" customHeight="1">
      <c r="A14" s="39"/>
      <c r="B14" s="40"/>
      <c r="C14" s="47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3"/>
    </row>
    <row r="15" spans="1:17" s="44" customFormat="1" ht="15" customHeight="1">
      <c r="A15" s="39"/>
      <c r="B15" s="40"/>
      <c r="C15" s="47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7"/>
      <c r="O15" s="43"/>
      <c r="P15" s="45"/>
      <c r="Q15" s="45"/>
    </row>
    <row r="16" spans="1:15" s="44" customFormat="1" ht="15" customHeight="1">
      <c r="A16" s="39"/>
      <c r="B16" s="40"/>
      <c r="C16" s="47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47"/>
      <c r="O16" s="43"/>
    </row>
    <row r="17" spans="1:15" s="44" customFormat="1" ht="15" customHeight="1">
      <c r="A17" s="49"/>
      <c r="B17" s="49"/>
      <c r="C17" s="49"/>
      <c r="D17" s="50"/>
      <c r="E17" s="51"/>
      <c r="F17" s="52"/>
      <c r="G17" s="51"/>
      <c r="H17" s="52"/>
      <c r="I17" s="51"/>
      <c r="J17" s="52"/>
      <c r="K17" s="51"/>
      <c r="L17" s="53"/>
      <c r="M17" s="51"/>
      <c r="N17" s="43"/>
      <c r="O17" s="43"/>
    </row>
    <row r="18" spans="1:17" s="44" customFormat="1" ht="15" customHeight="1">
      <c r="A18" s="49"/>
      <c r="B18" s="49"/>
      <c r="C18" s="49"/>
      <c r="D18" s="50"/>
      <c r="E18" s="51"/>
      <c r="F18" s="52"/>
      <c r="G18" s="51"/>
      <c r="H18" s="52"/>
      <c r="I18" s="51"/>
      <c r="J18" s="52"/>
      <c r="K18" s="51"/>
      <c r="L18" s="53"/>
      <c r="M18" s="51"/>
      <c r="N18" s="43"/>
      <c r="O18" s="43"/>
      <c r="P18" s="45"/>
      <c r="Q18" s="45"/>
    </row>
    <row r="19" spans="1:15" s="44" customFormat="1" ht="15" customHeight="1">
      <c r="A19" s="49"/>
      <c r="B19" s="49"/>
      <c r="C19" s="49"/>
      <c r="D19" s="50"/>
      <c r="E19" s="51"/>
      <c r="F19" s="52"/>
      <c r="G19" s="51"/>
      <c r="H19" s="52"/>
      <c r="I19" s="51"/>
      <c r="J19" s="52"/>
      <c r="K19" s="51"/>
      <c r="L19" s="53"/>
      <c r="M19" s="51"/>
      <c r="N19" s="43"/>
      <c r="O19" s="43"/>
    </row>
    <row r="20" spans="1:17" s="44" customFormat="1" ht="15" customHeight="1">
      <c r="A20" s="49"/>
      <c r="B20" s="49"/>
      <c r="C20" s="49"/>
      <c r="D20" s="50"/>
      <c r="E20" s="51"/>
      <c r="F20" s="52"/>
      <c r="G20" s="51"/>
      <c r="H20" s="52"/>
      <c r="I20" s="51"/>
      <c r="J20" s="52"/>
      <c r="K20" s="51"/>
      <c r="L20" s="53"/>
      <c r="M20" s="51"/>
      <c r="N20" s="43"/>
      <c r="O20" s="43"/>
      <c r="P20" s="45"/>
      <c r="Q20" s="45"/>
    </row>
    <row r="21" spans="1:15" s="44" customFormat="1" ht="15" customHeight="1">
      <c r="A21" s="49"/>
      <c r="B21" s="49"/>
      <c r="C21" s="49"/>
      <c r="D21" s="50"/>
      <c r="E21" s="51"/>
      <c r="F21" s="52"/>
      <c r="G21" s="51"/>
      <c r="H21" s="52"/>
      <c r="I21" s="51"/>
      <c r="J21" s="52"/>
      <c r="K21" s="51"/>
      <c r="L21" s="53"/>
      <c r="M21" s="51"/>
      <c r="N21" s="43"/>
      <c r="O21" s="43"/>
    </row>
    <row r="22" spans="1:15" s="44" customFormat="1" ht="15" customHeight="1">
      <c r="A22" s="49"/>
      <c r="B22" s="49"/>
      <c r="C22" s="49"/>
      <c r="D22" s="50"/>
      <c r="E22" s="51"/>
      <c r="F22" s="52"/>
      <c r="G22" s="51"/>
      <c r="H22" s="52"/>
      <c r="I22" s="51"/>
      <c r="J22" s="52"/>
      <c r="K22" s="51"/>
      <c r="L22" s="53"/>
      <c r="M22" s="51"/>
      <c r="N22" s="43"/>
      <c r="O22" s="43"/>
    </row>
    <row r="23" spans="1:17" s="44" customFormat="1" ht="15" customHeight="1">
      <c r="A23" s="49"/>
      <c r="B23" s="49"/>
      <c r="C23" s="49"/>
      <c r="D23" s="50"/>
      <c r="E23" s="51"/>
      <c r="F23" s="52"/>
      <c r="G23" s="51"/>
      <c r="H23" s="52"/>
      <c r="I23" s="51"/>
      <c r="J23" s="52"/>
      <c r="K23" s="51"/>
      <c r="L23" s="53"/>
      <c r="M23" s="51"/>
      <c r="N23" s="43"/>
      <c r="O23" s="43"/>
      <c r="P23" s="45"/>
      <c r="Q23" s="45"/>
    </row>
    <row r="24" spans="1:15" s="44" customFormat="1" ht="15" customHeight="1">
      <c r="A24" s="49"/>
      <c r="B24" s="49"/>
      <c r="C24" s="49"/>
      <c r="D24" s="50"/>
      <c r="E24" s="51"/>
      <c r="F24" s="52"/>
      <c r="G24" s="51"/>
      <c r="H24" s="52"/>
      <c r="I24" s="51"/>
      <c r="J24" s="52"/>
      <c r="K24" s="51"/>
      <c r="L24" s="53"/>
      <c r="M24" s="51"/>
      <c r="N24" s="43"/>
      <c r="O24" s="43"/>
    </row>
    <row r="25" spans="1:17" s="44" customFormat="1" ht="15" customHeight="1">
      <c r="A25" s="49"/>
      <c r="B25" s="49"/>
      <c r="C25" s="49"/>
      <c r="D25" s="50"/>
      <c r="E25" s="51"/>
      <c r="F25" s="52"/>
      <c r="G25" s="51"/>
      <c r="H25" s="53"/>
      <c r="I25" s="51"/>
      <c r="J25" s="53"/>
      <c r="K25" s="51"/>
      <c r="L25" s="53"/>
      <c r="M25" s="51"/>
      <c r="N25" s="43"/>
      <c r="O25" s="43"/>
      <c r="P25" s="45"/>
      <c r="Q25" s="45"/>
    </row>
    <row r="26" spans="1:15" s="44" customFormat="1" ht="15" customHeight="1">
      <c r="A26" s="49"/>
      <c r="B26" s="49"/>
      <c r="C26" s="49"/>
      <c r="D26" s="50"/>
      <c r="E26" s="51"/>
      <c r="F26" s="52"/>
      <c r="G26" s="51"/>
      <c r="H26" s="52"/>
      <c r="I26" s="51"/>
      <c r="J26" s="52"/>
      <c r="K26" s="51"/>
      <c r="L26" s="53"/>
      <c r="M26" s="51"/>
      <c r="N26" s="43"/>
      <c r="O26" s="43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zoomScaleSheetLayoutView="50" workbookViewId="0" topLeftCell="A1">
      <selection activeCell="A17" sqref="A17"/>
    </sheetView>
  </sheetViews>
  <sheetFormatPr defaultColWidth="10.28125" defaultRowHeight="12.75"/>
  <cols>
    <col min="1" max="1" width="21.7109375" style="0" customWidth="1"/>
    <col min="2" max="2" width="65.421875" style="0" customWidth="1"/>
    <col min="3" max="16384" width="11.00390625" style="0" customWidth="1"/>
  </cols>
  <sheetData>
    <row r="1" spans="1:4" s="1" customFormat="1" ht="18.75" customHeight="1">
      <c r="A1" s="54" t="s">
        <v>45</v>
      </c>
      <c r="B1" s="55"/>
      <c r="C1" s="2"/>
      <c r="D1" s="2"/>
    </row>
    <row r="2" spans="1:3" s="58" customFormat="1" ht="25.5" customHeight="1">
      <c r="A2" s="56"/>
      <c r="B2" s="57" t="s">
        <v>46</v>
      </c>
      <c r="C2" s="56"/>
    </row>
    <row r="3" s="1" customFormat="1" ht="18.75" customHeight="1"/>
    <row r="4" ht="9.75" customHeight="1">
      <c r="B4" s="59"/>
    </row>
    <row r="5" spans="1:2" ht="22.5" customHeight="1">
      <c r="A5" s="60" t="s">
        <v>47</v>
      </c>
      <c r="B5" s="61" t="s">
        <v>4</v>
      </c>
    </row>
    <row r="6" spans="1:2" ht="33" customHeight="1">
      <c r="A6" s="62">
        <v>1</v>
      </c>
      <c r="B6" s="63" t="s">
        <v>38</v>
      </c>
    </row>
    <row r="7" spans="1:6" ht="33" customHeight="1">
      <c r="A7" s="64">
        <v>2</v>
      </c>
      <c r="B7" s="63" t="s">
        <v>41</v>
      </c>
      <c r="F7" s="65"/>
    </row>
    <row r="8" spans="1:6" ht="33" customHeight="1">
      <c r="A8" s="64">
        <v>3</v>
      </c>
      <c r="B8" s="63" t="s">
        <v>37</v>
      </c>
      <c r="F8" s="65"/>
    </row>
    <row r="9" spans="1:6" ht="33" customHeight="1">
      <c r="A9" s="64">
        <v>4</v>
      </c>
      <c r="B9" s="63" t="s">
        <v>39</v>
      </c>
      <c r="F9" s="65"/>
    </row>
    <row r="10" spans="1:6" ht="33" customHeight="1">
      <c r="A10" s="64">
        <v>5</v>
      </c>
      <c r="B10" s="63" t="s">
        <v>40</v>
      </c>
      <c r="F10" s="65"/>
    </row>
    <row r="11" spans="1:6" ht="33" customHeight="1">
      <c r="A11" s="64">
        <v>6</v>
      </c>
      <c r="B11" s="63" t="s">
        <v>42</v>
      </c>
      <c r="F11" s="65"/>
    </row>
    <row r="12" spans="1:6" ht="33" customHeight="1">
      <c r="A12" s="64">
        <v>7</v>
      </c>
      <c r="B12" s="63" t="s">
        <v>44</v>
      </c>
      <c r="F12" s="65"/>
    </row>
    <row r="13" spans="1:6" ht="33" customHeight="1">
      <c r="A13" s="64">
        <v>8</v>
      </c>
      <c r="B13" s="63" t="s">
        <v>43</v>
      </c>
      <c r="F13" s="65"/>
    </row>
    <row r="14" spans="1:6" ht="33" customHeight="1">
      <c r="A14" s="64"/>
      <c r="B14" s="63" t="s">
        <v>48</v>
      </c>
      <c r="F14" s="65"/>
    </row>
    <row r="15" spans="1:6" ht="33" customHeight="1">
      <c r="A15" s="64"/>
      <c r="B15" s="63" t="s">
        <v>49</v>
      </c>
      <c r="F15" s="65"/>
    </row>
    <row r="16" spans="1:6" ht="33" customHeight="1">
      <c r="A16" s="64"/>
      <c r="B16" s="63" t="s">
        <v>50</v>
      </c>
      <c r="F16" s="65"/>
    </row>
    <row r="17" spans="1:6" ht="33" customHeight="1">
      <c r="A17" s="66"/>
      <c r="B17" s="63"/>
      <c r="F17" s="65"/>
    </row>
    <row r="18" spans="1:6" ht="33" customHeight="1">
      <c r="A18" s="66"/>
      <c r="B18" s="63"/>
      <c r="F18" s="65"/>
    </row>
    <row r="19" spans="1:6" ht="33" customHeight="1">
      <c r="A19" s="66"/>
      <c r="B19" s="63"/>
      <c r="F19" s="65"/>
    </row>
    <row r="20" spans="1:6" ht="33" customHeight="1">
      <c r="A20" s="66"/>
      <c r="B20" s="63"/>
      <c r="F20" s="65"/>
    </row>
    <row r="21" spans="1:6" ht="33" customHeight="1">
      <c r="A21" s="66"/>
      <c r="B21" s="63"/>
      <c r="F21" s="65"/>
    </row>
    <row r="22" spans="1:2" ht="33" customHeight="1">
      <c r="A22" s="66"/>
      <c r="B22" s="63"/>
    </row>
    <row r="23" spans="1:2" ht="33" customHeight="1">
      <c r="A23" s="66"/>
      <c r="B23" s="63"/>
    </row>
    <row r="24" spans="1:2" ht="33" customHeight="1">
      <c r="A24" s="66"/>
      <c r="B24" s="67"/>
    </row>
    <row r="25" spans="1:2" ht="33" customHeight="1">
      <c r="A25" s="68"/>
      <c r="B25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dcterms:created xsi:type="dcterms:W3CDTF">2013-10-19T21:20:08Z</dcterms:created>
  <dcterms:modified xsi:type="dcterms:W3CDTF">2017-10-01T06:12:39Z</dcterms:modified>
  <cp:category/>
  <cp:version/>
  <cp:contentType/>
  <cp:contentStatus/>
  <cp:revision>4</cp:revision>
</cp:coreProperties>
</file>