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1 Etappe" sheetId="1" r:id="rId1"/>
    <sheet name="2 Etappe" sheetId="2" r:id="rId2"/>
    <sheet name="3 Etappe" sheetId="3" r:id="rId3"/>
    <sheet name="Wertungen" sheetId="4" r:id="rId4"/>
    <sheet name="Kommentar" sheetId="5" r:id="rId5"/>
  </sheets>
  <definedNames/>
  <calcPr fullCalcOnLoad="1"/>
</workbook>
</file>

<file path=xl/sharedStrings.xml><?xml version="1.0" encoding="utf-8"?>
<sst xmlns="http://schemas.openxmlformats.org/spreadsheetml/2006/main" count="252" uniqueCount="181">
  <si>
    <t>Drosendorf</t>
  </si>
  <si>
    <t>Japons</t>
  </si>
  <si>
    <t>Messern</t>
  </si>
  <si>
    <t>Irnfritz Ort</t>
  </si>
  <si>
    <t>Poigen</t>
  </si>
  <si>
    <t>Neunkirchen</t>
  </si>
  <si>
    <t>Neubau</t>
  </si>
  <si>
    <t>Feinfeld</t>
  </si>
  <si>
    <t>Fuglau</t>
  </si>
  <si>
    <t>St.Leonhard</t>
  </si>
  <si>
    <t>Schiltern</t>
  </si>
  <si>
    <t>Langenlois</t>
  </si>
  <si>
    <t>Krems</t>
  </si>
  <si>
    <t>Paudorf</t>
  </si>
  <si>
    <t>Rottersdorf</t>
  </si>
  <si>
    <t>Viehofen</t>
  </si>
  <si>
    <t>St.Pölten</t>
  </si>
  <si>
    <t>Spratzern</t>
  </si>
  <si>
    <t>Wilhelmsburg</t>
  </si>
  <si>
    <t>Lilienfeld</t>
  </si>
  <si>
    <t>km</t>
  </si>
  <si>
    <t>Ort</t>
  </si>
  <si>
    <t>Km</t>
  </si>
  <si>
    <t>Lunz am See</t>
  </si>
  <si>
    <t>Göstling</t>
  </si>
  <si>
    <t>Lassing</t>
  </si>
  <si>
    <t>St. Georgen</t>
  </si>
  <si>
    <t>Ybbsitz</t>
  </si>
  <si>
    <t>Randegg</t>
  </si>
  <si>
    <t>Steinakirchen</t>
  </si>
  <si>
    <t>Wieselburg</t>
  </si>
  <si>
    <t>Ybbs</t>
  </si>
  <si>
    <t>Gr. Haslau</t>
  </si>
  <si>
    <t>Limbach</t>
  </si>
  <si>
    <t>Schrems</t>
  </si>
  <si>
    <t>Langegg</t>
  </si>
  <si>
    <t>Reizenschlag</t>
  </si>
  <si>
    <t>Leopoldsdorf</t>
  </si>
  <si>
    <t>Radschin</t>
  </si>
  <si>
    <t>Gr. Taxen</t>
  </si>
  <si>
    <t>Waldkirchen</t>
  </si>
  <si>
    <t>Weikertschlag</t>
  </si>
  <si>
    <t>Schaditz</t>
  </si>
  <si>
    <t>Tageskilometer:</t>
  </si>
  <si>
    <t>m</t>
  </si>
  <si>
    <t>(c) paul richter, free eagle fun racing team</t>
  </si>
  <si>
    <t>Im Internet unter o. angegebener Adresse sind Detailinfos verfügbar.</t>
  </si>
  <si>
    <t>Traisen</t>
  </si>
  <si>
    <t>Freiland</t>
  </si>
  <si>
    <t>Hohenberg</t>
  </si>
  <si>
    <t>St. Ägyd</t>
  </si>
  <si>
    <t>Terz</t>
  </si>
  <si>
    <t>Erlaufsee</t>
  </si>
  <si>
    <t>Persenbeug</t>
  </si>
  <si>
    <t>Laimbach a. Ostrong</t>
  </si>
  <si>
    <t>Ulrichschlag</t>
  </si>
  <si>
    <t>Gutenbrunn</t>
  </si>
  <si>
    <t>Brunn</t>
  </si>
  <si>
    <t>Reibers</t>
  </si>
  <si>
    <t>Waldhers</t>
  </si>
  <si>
    <t>Wetzles</t>
  </si>
  <si>
    <t>Luden</t>
  </si>
  <si>
    <t>Oberthürnau</t>
  </si>
  <si>
    <t>St. Sebastian</t>
  </si>
  <si>
    <t>Nettofahrzeit:</t>
  </si>
  <si>
    <t>Bruttofahrzeit:</t>
  </si>
  <si>
    <t>7h</t>
  </si>
  <si>
    <t>Höhenmeter:</t>
  </si>
  <si>
    <t>Internet: http://www.free-eagle.at</t>
  </si>
  <si>
    <t>ca. Teil Km</t>
  </si>
  <si>
    <t>6h</t>
  </si>
  <si>
    <t>Schnitt:</t>
  </si>
  <si>
    <t>km/h</t>
  </si>
  <si>
    <t>Temperatur:</t>
  </si>
  <si>
    <t>°C</t>
  </si>
  <si>
    <t>Kirchberg (S)</t>
  </si>
  <si>
    <t>Litschau (S)</t>
  </si>
  <si>
    <t>Kautzen (S)</t>
  </si>
  <si>
    <t>Drosendorf (S)</t>
  </si>
  <si>
    <t>Zwettl (BS)</t>
  </si>
  <si>
    <t>Gscheid (BW)</t>
  </si>
  <si>
    <t>Zeller Rain (BW)</t>
  </si>
  <si>
    <t>Hochkar (BW)</t>
  </si>
  <si>
    <t>Gresten (BW)</t>
  </si>
  <si>
    <t>Mariazell (BW)</t>
  </si>
  <si>
    <t xml:space="preserve">Opponitz </t>
  </si>
  <si>
    <t>Gr. Kripp (BW)</t>
  </si>
  <si>
    <t>Bärnkopf</t>
  </si>
  <si>
    <t>Marchstein</t>
  </si>
  <si>
    <t>Arbesbach</t>
  </si>
  <si>
    <t>Kleinpertenschlag</t>
  </si>
  <si>
    <t>Altmelon</t>
  </si>
  <si>
    <t>Petrobruck</t>
  </si>
  <si>
    <t>Rapottenstein</t>
  </si>
  <si>
    <t>Ritterkamp (BW)</t>
  </si>
  <si>
    <t>Merzenstein</t>
  </si>
  <si>
    <t>Paul</t>
  </si>
  <si>
    <t>Harland</t>
  </si>
  <si>
    <t>2.Etappe, 14.8., Mariazell - Hochkar - Persenbeug- Harland</t>
  </si>
  <si>
    <t>1. Etappe, 13.8., Drosendorf - Mariazell</t>
  </si>
  <si>
    <t>3. Etappe, 15.8., Harland - Drosendorf</t>
  </si>
  <si>
    <t>Marbach</t>
  </si>
  <si>
    <t>Münichreith</t>
  </si>
  <si>
    <t>Reinberg (S)</t>
  </si>
  <si>
    <t>Eibenstein</t>
  </si>
  <si>
    <t>Steineck/Kamp</t>
  </si>
  <si>
    <t>Ist 2006:</t>
  </si>
  <si>
    <t>40min</t>
  </si>
  <si>
    <t>13-20</t>
  </si>
  <si>
    <t>Teilnehmer:</t>
  </si>
  <si>
    <t>ca. 9h</t>
  </si>
  <si>
    <t>Tour de Niederösterreich, 13. bis 15. August 2006</t>
  </si>
  <si>
    <t>Wetter: Teilweise regnerisch! O-Ton Timi: I bin 5h gefahren, davon 4,5 im Regen :-(</t>
  </si>
  <si>
    <t>Das Hockkar war vom Wetter her möglich, erstmals auch das Auto mit am Berg. (Jürgen H. als Lenker)</t>
  </si>
  <si>
    <t>10min</t>
  </si>
  <si>
    <t>Hochkaruphill</t>
  </si>
  <si>
    <t>Michi Sch.</t>
  </si>
  <si>
    <t>Hermann</t>
  </si>
  <si>
    <t>Jürgen B.</t>
  </si>
  <si>
    <t>Hochkardownhill</t>
  </si>
  <si>
    <t>Mautstelle - Parkplatz beim Lift</t>
  </si>
  <si>
    <t>erstmals auf der neuen Straße</t>
  </si>
  <si>
    <t>Bergsprint nicht gefahren; Paul hat mitgestoppt, 4:04</t>
  </si>
  <si>
    <t>Brand (S)</t>
  </si>
  <si>
    <t>-</t>
  </si>
  <si>
    <t>Jürgen H., Thommy, Paul</t>
  </si>
  <si>
    <t>Paul, Jürgen H., Michi Sch.</t>
  </si>
  <si>
    <t>Jürgen H., Hermann, Paul</t>
  </si>
  <si>
    <t>Jürgen B., Paul, Jürgen H.</t>
  </si>
  <si>
    <t>47min</t>
  </si>
  <si>
    <t>Ankunft DD:</t>
  </si>
  <si>
    <t>ca. 17:00h</t>
  </si>
  <si>
    <t xml:space="preserve"> 5 - 20</t>
  </si>
  <si>
    <t>Wetter: 5min nach dem Losfahren Regen und extremer Wind; Erst ab Arbesbach kein Regen, weiterhin starker Westwind</t>
  </si>
  <si>
    <t>Sprints: (oder Spielzeug für Erwachse Kinder…)</t>
  </si>
  <si>
    <t>Notizen von Paul:</t>
  </si>
  <si>
    <t>Die Nachspeise steuerte meine Mama bei, eine lecker Roulade, die wir mit Kaffee genießen.</t>
  </si>
  <si>
    <t>So wars, kein Schmäh!</t>
  </si>
  <si>
    <t>8 Teilnehmer absolvieren alle 3 Tage! Andrea &amp; Michi Schiffer, Timi, Hermann, Heimo, Jürgen Haiderer, Jürgen Bauer, Franz "Frenz" Winglhofer</t>
  </si>
  <si>
    <t>Paul spielt fahrendes Verabschiedungskomitee und begleite die Partie bis Poigen. am 3. Tag erfolgt ein Wiedereinstieg kurz vor Zwettl.</t>
  </si>
  <si>
    <t>Thommy und Michi Gössl begleiten uns am 3. Tag von Zwettl bis Litschau.</t>
  </si>
  <si>
    <t>Pauls Notizen:</t>
  </si>
  <si>
    <t>Ich hab zwar wieder die TdN organisiert, aber kurzfristig mich entschlossen, nicht mit zu fahren und die Tage mit Barbara zu verbringen.</t>
  </si>
  <si>
    <t>Eine kleine Schockmeldung gabs Sonntag Früh auch noch: Michi Gössl musste die Nacht im Spital verbringen (Kollaps). Thommy sagte auch gleich ab, er war erst um 5Uhr von einer Hochzeit heim gekommen.</t>
  </si>
  <si>
    <t>Ein spezielles Danke an Jürgen H., der den organisatorischen Part von mir kurzfristig übernommen hat.</t>
  </si>
  <si>
    <t>Nach dem Aussetzer 2005 (Hüftoperation) gibt’s 2006 wieder eine TdN. Mit dabei sind diesmal 2 Neulinge Heimo und Jürgen (Bauer) sowie Wiedereinsteiger Franz "Frenz".</t>
  </si>
  <si>
    <t>Das Wetter beendete punktgenau zum Start die Regenphase, wie wir später erfahren mussten, aber nur kurz.</t>
  </si>
  <si>
    <t>Laut Jürgen &amp; Co verlief der erste Tag soweit sehr erfolgreich, selbst die Portionen im Gasthof +++ am Abend waren Radfahrerhungerwürdig.</t>
  </si>
  <si>
    <t>Abendessen und Übernachtung wie schon öffters bei Fam. Porranzl / Harland; Nudeln und als Nachspeise Palatschinken a la Oma Porranzl.</t>
  </si>
  <si>
    <t>Es wurden keine Bergewertungen gefahren.</t>
  </si>
  <si>
    <t xml:space="preserve">2006 wurde die 2004er Strecke, also fast Originalstrecke befahren. </t>
  </si>
  <si>
    <t>Bei Marbach stieg ich wieder in die TdN ein. Ab Zwettl begleiteten uns zusätzlich Thommy und Michi G. bis Litschau. Sie verhindern damit einen Kosmopiloten Totalausfall.</t>
  </si>
  <si>
    <t>Kaum dabei, sorgte ich auch schon für den ersten aber auch einzigen Defekt. Plattfuß in Zwettl.</t>
  </si>
  <si>
    <t>Das Wetter bliebt ab jetzt besser, der Wind hilft angenehm mit, mit einem vernünftigen Schnitt nach DD zu kommen!</t>
  </si>
  <si>
    <r>
      <t xml:space="preserve">Kirchberg: </t>
    </r>
    <r>
      <rPr>
        <sz val="10"/>
        <rFont val="Arial"/>
        <family val="2"/>
      </rPr>
      <t>Der erste Sprint erfolgt sehr unschlüssig. Ich will eigentlich nicht, Thommy will ihn nur anfahren aber Jürgen H. ist scharf. Also Sprinten 3 Leut die Kirchberg OT nieder.</t>
    </r>
  </si>
  <si>
    <r>
      <t xml:space="preserve">Brand: </t>
    </r>
    <r>
      <rPr>
        <sz val="10"/>
        <rFont val="Arial"/>
        <family val="2"/>
      </rPr>
      <t>In Brand war Jürgen wieder scharf, ich wurde es auch schön langsam. Jürgen H. fühlte sich beim Bergaufsprint schon fast als Sieger, wurde aber von mir noch um eine Handbreit abgefangen, Michi Sch. 3..</t>
    </r>
  </si>
  <si>
    <r>
      <t>Litschau:</t>
    </r>
    <r>
      <rPr>
        <sz val="10"/>
        <rFont val="Arial"/>
        <family val="2"/>
      </rPr>
      <t xml:space="preserve"> Thommy verschärft ca. 2000m vor der OT das Tempo, das Feld murrte, Tempo raus. In vermeindlicher OT Nähe, </t>
    </r>
  </si>
  <si>
    <t>zog Jürgen H. den Sprint zu früh an (mangelndes Streckenstudium *g*) doch nach einer Kurve tauchte nicht die Ortstafel auf, die stand erst in 500m Entfernung, Tempo raus.</t>
  </si>
  <si>
    <t>Den tatsächlichen Sprint fuhren Jürgen und ich wie richtige Männer, nebeneinander! Ich gewann klar, nach dem zu frühen Sprint fehlten Jürgen die Körner.</t>
  </si>
  <si>
    <r>
      <t>Kauzen:</t>
    </r>
    <r>
      <rPr>
        <sz val="10"/>
        <rFont val="Arial"/>
        <family val="2"/>
      </rPr>
      <t xml:space="preserve"> Ich versuchte von vorne zu fahren, das funktionierte nicht in meinem Sinn! Jürgen H. und Hermann gingen noch an mir vorbei</t>
    </r>
  </si>
  <si>
    <r>
      <t xml:space="preserve">Drosendorf: </t>
    </r>
    <r>
      <rPr>
        <sz val="10"/>
        <rFont val="Arial"/>
        <family val="2"/>
      </rPr>
      <t xml:space="preserve">Tourneuling Jürgen B. hat lange genug dem Treiben der Hobbysprinter zugeschaut, in DD sprintete er erstmals mit. Und wie! Er zog den Sprint an und es konnte ihn keiner mehr biegen! </t>
    </r>
  </si>
  <si>
    <t>Gratulation, Jürgen B. vor Paul und Jürgen H.</t>
  </si>
  <si>
    <t>Wir kamen in Drosendorf letztendlich so an wie wir fort gefahren sind. Wieder mit mir aber ohne Gössls.</t>
  </si>
  <si>
    <t xml:space="preserve">Zuhause angekommen gabs Spahgetti mit Sardellensauce, Fleichsauce normal und echtscharf a la Köchin Paula. </t>
  </si>
  <si>
    <t>Just for Fun Wertungen</t>
  </si>
  <si>
    <t>Bergwertungen: Nicht gefahren oder Dokumentiert</t>
  </si>
  <si>
    <t xml:space="preserve">Die Rennleitung hat den Prodest mit der Bergründung "alles Regelmentkonform" aber abgewiesen. </t>
  </si>
  <si>
    <t>In der Wertung sind nur die 1-3. Plätze gesichert festgehalten, die anderen Platzierungen sind zZ unbekannt.</t>
  </si>
  <si>
    <t>Kirchberg</t>
  </si>
  <si>
    <t>Brand</t>
  </si>
  <si>
    <t>Litschau</t>
  </si>
  <si>
    <t>Kauzen</t>
  </si>
  <si>
    <t>Jürgen H.</t>
  </si>
  <si>
    <t>Platz</t>
  </si>
  <si>
    <t>Punkte</t>
  </si>
  <si>
    <t>Thommy</t>
  </si>
  <si>
    <t>1.</t>
  </si>
  <si>
    <t>2.</t>
  </si>
  <si>
    <t>3.</t>
  </si>
  <si>
    <t xml:space="preserve">Sprints: Zwar gefahren, aber es wurde Prodest gegen den 2. Platzierten eingelegt, da er erst am 3.Tag eingestiegen. </t>
  </si>
  <si>
    <t>Hochkar Bezwinger: Michi, Hermann, Jürgen B. , Heimo, Andrea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</si>
</sst>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hh:mm;@"/>
    <numFmt numFmtId="171" formatCode="h:mm:ss"/>
  </numFmts>
  <fonts count="9">
    <font>
      <sz val="10"/>
      <name val="Arial"/>
      <family val="0"/>
    </font>
    <font>
      <b/>
      <sz val="10"/>
      <name val="Arial"/>
      <family val="2"/>
    </font>
    <font>
      <b/>
      <sz val="12"/>
      <color indexed="10"/>
      <name val="Arial"/>
      <family val="2"/>
    </font>
    <font>
      <sz val="8"/>
      <name val="Arial"/>
      <family val="0"/>
    </font>
    <font>
      <b/>
      <u val="single"/>
      <sz val="10"/>
      <name val="Arial"/>
      <family val="2"/>
    </font>
    <font>
      <u val="single"/>
      <sz val="10"/>
      <color indexed="12"/>
      <name val="Arial"/>
      <family val="0"/>
    </font>
    <font>
      <u val="single"/>
      <sz val="10"/>
      <color indexed="36"/>
      <name val="Arial"/>
      <family val="0"/>
    </font>
    <font>
      <b/>
      <sz val="10"/>
      <color indexed="10"/>
      <name val="Arial"/>
      <family val="2"/>
    </font>
    <font>
      <sz val="7"/>
      <name val="Arial"/>
      <family val="0"/>
    </font>
  </fonts>
  <fills count="2">
    <fill>
      <patternFill/>
    </fill>
    <fill>
      <patternFill patternType="gray125"/>
    </fill>
  </fills>
  <borders count="1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1" fillId="0" borderId="0" xfId="0" applyFont="1" applyAlignment="1">
      <alignment/>
    </xf>
    <xf numFmtId="0" fontId="2" fillId="0" borderId="0" xfId="0" applyFont="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1" fillId="0" borderId="6" xfId="0" applyFont="1" applyBorder="1" applyAlignment="1">
      <alignment/>
    </xf>
    <xf numFmtId="0" fontId="1" fillId="0" borderId="7" xfId="0" applyFont="1" applyBorder="1" applyAlignment="1">
      <alignment horizontal="right"/>
    </xf>
    <xf numFmtId="0" fontId="1" fillId="0" borderId="8" xfId="0" applyFont="1" applyBorder="1" applyAlignment="1">
      <alignment/>
    </xf>
    <xf numFmtId="0" fontId="1" fillId="0" borderId="1" xfId="0" applyFont="1" applyBorder="1" applyAlignment="1">
      <alignment/>
    </xf>
    <xf numFmtId="0" fontId="1" fillId="0" borderId="0" xfId="0" applyFont="1" applyBorder="1" applyAlignment="1">
      <alignment horizontal="right"/>
    </xf>
    <xf numFmtId="0" fontId="1" fillId="0" borderId="2" xfId="0" applyFont="1" applyBorder="1" applyAlignment="1">
      <alignment/>
    </xf>
    <xf numFmtId="0" fontId="1" fillId="0" borderId="9" xfId="0" applyFont="1" applyBorder="1" applyAlignment="1">
      <alignment/>
    </xf>
    <xf numFmtId="0" fontId="1" fillId="0" borderId="10" xfId="0" applyFont="1" applyBorder="1" applyAlignment="1">
      <alignment horizontal="right"/>
    </xf>
    <xf numFmtId="0" fontId="1" fillId="0" borderId="11" xfId="0" applyFont="1" applyBorder="1" applyAlignment="1">
      <alignment/>
    </xf>
    <xf numFmtId="0" fontId="1" fillId="0" borderId="0" xfId="0" applyFont="1" applyBorder="1" applyAlignment="1">
      <alignment/>
    </xf>
    <xf numFmtId="20" fontId="1" fillId="0" borderId="10" xfId="0" applyNumberFormat="1" applyFont="1" applyBorder="1" applyAlignment="1">
      <alignment horizontal="right"/>
    </xf>
    <xf numFmtId="0" fontId="4" fillId="0" borderId="0" xfId="0" applyFont="1" applyFill="1" applyBorder="1" applyAlignment="1">
      <alignment/>
    </xf>
    <xf numFmtId="20" fontId="1" fillId="0" borderId="0" xfId="0" applyNumberFormat="1" applyFont="1" applyBorder="1" applyAlignment="1">
      <alignment horizontal="right"/>
    </xf>
    <xf numFmtId="0" fontId="7" fillId="0" borderId="0" xfId="0" applyFont="1" applyAlignment="1">
      <alignment/>
    </xf>
    <xf numFmtId="0" fontId="0" fillId="0" borderId="1" xfId="0" applyBorder="1" applyAlignment="1">
      <alignment horizontal="right"/>
    </xf>
    <xf numFmtId="0" fontId="0" fillId="0" borderId="0" xfId="0" applyBorder="1" applyAlignment="1">
      <alignment horizontal="right"/>
    </xf>
    <xf numFmtId="0" fontId="1" fillId="0" borderId="0" xfId="0" applyFont="1" applyFill="1" applyBorder="1" applyAlignment="1">
      <alignment/>
    </xf>
    <xf numFmtId="0" fontId="0" fillId="0" borderId="0" xfId="0" applyFont="1" applyBorder="1" applyAlignment="1">
      <alignment/>
    </xf>
    <xf numFmtId="45" fontId="0" fillId="0" borderId="0" xfId="0" applyNumberFormat="1" applyAlignment="1">
      <alignment/>
    </xf>
    <xf numFmtId="0" fontId="1" fillId="0" borderId="12" xfId="0" applyFont="1" applyBorder="1" applyAlignment="1">
      <alignment/>
    </xf>
    <xf numFmtId="0" fontId="0" fillId="0" borderId="12" xfId="0" applyBorder="1" applyAlignment="1">
      <alignment/>
    </xf>
    <xf numFmtId="0" fontId="0" fillId="0" borderId="0" xfId="0" applyFont="1" applyFill="1" applyBorder="1" applyAlignment="1">
      <alignment/>
    </xf>
    <xf numFmtId="0" fontId="0" fillId="0" borderId="0" xfId="0" applyFont="1" applyAlignment="1">
      <alignment/>
    </xf>
    <xf numFmtId="0" fontId="4" fillId="0" borderId="0" xfId="0" applyFont="1" applyBorder="1" applyAlignment="1">
      <alignment/>
    </xf>
    <xf numFmtId="0" fontId="8" fillId="0" borderId="0" xfId="0" applyFont="1" applyAlignment="1">
      <alignment horizontal="center"/>
    </xf>
    <xf numFmtId="0" fontId="0" fillId="0" borderId="7" xfId="0" applyBorder="1" applyAlignment="1">
      <alignment horizontal="centerContinuous"/>
    </xf>
    <xf numFmtId="0" fontId="8" fillId="0" borderId="10" xfId="0" applyFont="1" applyBorder="1" applyAlignment="1">
      <alignment horizontal="center"/>
    </xf>
    <xf numFmtId="0" fontId="0" fillId="0" borderId="8" xfId="0" applyBorder="1" applyAlignment="1">
      <alignment/>
    </xf>
    <xf numFmtId="0" fontId="8" fillId="0" borderId="11" xfId="0" applyFont="1" applyBorder="1" applyAlignment="1">
      <alignment horizontal="center"/>
    </xf>
    <xf numFmtId="0" fontId="0" fillId="0" borderId="8" xfId="0" applyBorder="1" applyAlignment="1">
      <alignment horizontal="centerContinuous"/>
    </xf>
    <xf numFmtId="0" fontId="0" fillId="0" borderId="13"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2"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61"/>
  <sheetViews>
    <sheetView tabSelected="1" workbookViewId="0" topLeftCell="A1">
      <selection activeCell="A1" sqref="A1"/>
    </sheetView>
  </sheetViews>
  <sheetFormatPr defaultColWidth="11.421875" defaultRowHeight="12.75"/>
  <cols>
    <col min="1" max="1" width="26.421875" style="0" customWidth="1"/>
    <col min="3" max="3" width="10.421875" style="0" bestFit="1" customWidth="1"/>
  </cols>
  <sheetData>
    <row r="1" ht="15.75">
      <c r="A1" s="6" t="s">
        <v>111</v>
      </c>
    </row>
    <row r="3" ht="12.75">
      <c r="A3" s="5" t="s">
        <v>99</v>
      </c>
    </row>
    <row r="4" ht="12.75">
      <c r="A4" s="5"/>
    </row>
    <row r="5" spans="1:3" ht="12.75">
      <c r="A5" s="7" t="s">
        <v>21</v>
      </c>
      <c r="B5" s="8" t="s">
        <v>22</v>
      </c>
      <c r="C5" s="9" t="s">
        <v>69</v>
      </c>
    </row>
    <row r="6" spans="1:3" ht="12.75">
      <c r="A6" s="4" t="s">
        <v>0</v>
      </c>
      <c r="B6" s="2">
        <v>0</v>
      </c>
      <c r="C6">
        <v>0</v>
      </c>
    </row>
    <row r="7" spans="1:3" ht="12.75">
      <c r="A7" s="4" t="s">
        <v>104</v>
      </c>
      <c r="B7" s="2">
        <f aca="true" t="shared" si="0" ref="B7:B33">C7+B6</f>
        <v>7</v>
      </c>
      <c r="C7">
        <v>7</v>
      </c>
    </row>
    <row r="8" spans="1:3" ht="12.75">
      <c r="A8" s="4" t="s">
        <v>1</v>
      </c>
      <c r="B8" s="2">
        <f t="shared" si="0"/>
        <v>13</v>
      </c>
      <c r="C8">
        <v>6</v>
      </c>
    </row>
    <row r="9" spans="1:3" ht="12.75">
      <c r="A9" s="4" t="s">
        <v>3</v>
      </c>
      <c r="B9" s="2">
        <f t="shared" si="0"/>
        <v>20</v>
      </c>
      <c r="C9">
        <v>7</v>
      </c>
    </row>
    <row r="10" spans="1:3" ht="12.75">
      <c r="A10" s="4" t="s">
        <v>2</v>
      </c>
      <c r="B10" s="2">
        <f t="shared" si="0"/>
        <v>27</v>
      </c>
      <c r="C10">
        <v>7</v>
      </c>
    </row>
    <row r="11" spans="1:3" ht="12.75">
      <c r="A11" s="4" t="s">
        <v>4</v>
      </c>
      <c r="B11" s="2">
        <f t="shared" si="0"/>
        <v>32</v>
      </c>
      <c r="C11">
        <v>5</v>
      </c>
    </row>
    <row r="12" spans="1:3" ht="12.75">
      <c r="A12" s="4" t="s">
        <v>5</v>
      </c>
      <c r="B12" s="2">
        <f t="shared" si="0"/>
        <v>33</v>
      </c>
      <c r="C12">
        <v>1</v>
      </c>
    </row>
    <row r="13" spans="1:3" ht="12.75">
      <c r="A13" s="4" t="s">
        <v>6</v>
      </c>
      <c r="B13" s="2">
        <f t="shared" si="0"/>
        <v>35</v>
      </c>
      <c r="C13">
        <v>2</v>
      </c>
    </row>
    <row r="14" spans="1:3" ht="12.75">
      <c r="A14" s="4" t="s">
        <v>7</v>
      </c>
      <c r="B14" s="2">
        <f t="shared" si="0"/>
        <v>36</v>
      </c>
      <c r="C14">
        <v>1</v>
      </c>
    </row>
    <row r="15" spans="1:3" ht="12.75">
      <c r="A15" s="4" t="s">
        <v>8</v>
      </c>
      <c r="B15" s="2">
        <f t="shared" si="0"/>
        <v>38</v>
      </c>
      <c r="C15">
        <v>2</v>
      </c>
    </row>
    <row r="16" spans="1:3" ht="12.75">
      <c r="A16" s="4" t="s">
        <v>105</v>
      </c>
      <c r="B16" s="2">
        <f t="shared" si="0"/>
        <v>42</v>
      </c>
      <c r="C16">
        <v>4</v>
      </c>
    </row>
    <row r="17" spans="1:3" ht="12.75">
      <c r="A17" s="4" t="s">
        <v>9</v>
      </c>
      <c r="B17" s="2">
        <f t="shared" si="0"/>
        <v>47</v>
      </c>
      <c r="C17">
        <v>5</v>
      </c>
    </row>
    <row r="18" spans="1:3" ht="12.75">
      <c r="A18" s="4" t="s">
        <v>10</v>
      </c>
      <c r="B18" s="2">
        <f t="shared" si="0"/>
        <v>59</v>
      </c>
      <c r="C18">
        <v>12</v>
      </c>
    </row>
    <row r="19" spans="1:3" ht="12.75">
      <c r="A19" s="4" t="s">
        <v>11</v>
      </c>
      <c r="B19" s="2">
        <f t="shared" si="0"/>
        <v>66</v>
      </c>
      <c r="C19">
        <v>7</v>
      </c>
    </row>
    <row r="20" spans="1:3" ht="12.75">
      <c r="A20" s="4" t="s">
        <v>12</v>
      </c>
      <c r="B20" s="2">
        <f t="shared" si="0"/>
        <v>81</v>
      </c>
      <c r="C20">
        <v>15</v>
      </c>
    </row>
    <row r="21" spans="1:3" ht="12.75">
      <c r="A21" s="4" t="s">
        <v>13</v>
      </c>
      <c r="B21" s="2">
        <f t="shared" si="0"/>
        <v>91</v>
      </c>
      <c r="C21">
        <v>10</v>
      </c>
    </row>
    <row r="22" spans="1:3" ht="12.75">
      <c r="A22" s="4" t="s">
        <v>14</v>
      </c>
      <c r="B22" s="2">
        <f t="shared" si="0"/>
        <v>100</v>
      </c>
      <c r="C22">
        <v>9</v>
      </c>
    </row>
    <row r="23" spans="1:3" ht="12.75">
      <c r="A23" s="4" t="s">
        <v>15</v>
      </c>
      <c r="B23" s="2">
        <f t="shared" si="0"/>
        <v>109</v>
      </c>
      <c r="C23">
        <v>9</v>
      </c>
    </row>
    <row r="24" spans="1:3" ht="12.75">
      <c r="A24" s="4" t="s">
        <v>16</v>
      </c>
      <c r="B24" s="2">
        <f>C24+B23</f>
        <v>112</v>
      </c>
      <c r="C24">
        <v>3</v>
      </c>
    </row>
    <row r="25" spans="1:3" ht="12.75">
      <c r="A25" s="4" t="s">
        <v>17</v>
      </c>
      <c r="B25" s="2">
        <f t="shared" si="0"/>
        <v>117</v>
      </c>
      <c r="C25">
        <v>5</v>
      </c>
    </row>
    <row r="26" spans="1:3" ht="12.75">
      <c r="A26" s="4" t="s">
        <v>18</v>
      </c>
      <c r="B26" s="2">
        <f t="shared" si="0"/>
        <v>127</v>
      </c>
      <c r="C26">
        <v>10</v>
      </c>
    </row>
    <row r="27" spans="1:3" ht="12.75">
      <c r="A27" s="4" t="s">
        <v>47</v>
      </c>
      <c r="B27" s="2">
        <f t="shared" si="0"/>
        <v>134</v>
      </c>
      <c r="C27">
        <v>7</v>
      </c>
    </row>
    <row r="28" spans="1:3" ht="12.75">
      <c r="A28" s="4" t="s">
        <v>19</v>
      </c>
      <c r="B28" s="2">
        <f t="shared" si="0"/>
        <v>139</v>
      </c>
      <c r="C28">
        <v>5</v>
      </c>
    </row>
    <row r="29" spans="1:3" ht="12.75">
      <c r="A29" s="4" t="s">
        <v>48</v>
      </c>
      <c r="B29" s="2">
        <f t="shared" si="0"/>
        <v>146</v>
      </c>
      <c r="C29">
        <v>7</v>
      </c>
    </row>
    <row r="30" spans="1:3" ht="12.75">
      <c r="A30" s="4" t="s">
        <v>49</v>
      </c>
      <c r="B30" s="2">
        <f t="shared" si="0"/>
        <v>157</v>
      </c>
      <c r="C30">
        <v>11</v>
      </c>
    </row>
    <row r="31" spans="1:3" ht="12.75">
      <c r="A31" t="s">
        <v>50</v>
      </c>
      <c r="B31" s="2">
        <f t="shared" si="0"/>
        <v>166</v>
      </c>
      <c r="C31">
        <v>9</v>
      </c>
    </row>
    <row r="32" spans="1:3" ht="12.75">
      <c r="A32" t="s">
        <v>80</v>
      </c>
      <c r="B32" s="2">
        <f t="shared" si="0"/>
        <v>178</v>
      </c>
      <c r="C32">
        <v>12</v>
      </c>
    </row>
    <row r="33" spans="1:3" ht="12.75">
      <c r="A33" t="s">
        <v>51</v>
      </c>
      <c r="B33" s="2">
        <f t="shared" si="0"/>
        <v>186</v>
      </c>
      <c r="C33">
        <v>8</v>
      </c>
    </row>
    <row r="34" spans="1:3" ht="12.75">
      <c r="A34" t="s">
        <v>84</v>
      </c>
      <c r="B34" s="2">
        <f>C34+B33</f>
        <v>197</v>
      </c>
      <c r="C34">
        <v>11</v>
      </c>
    </row>
    <row r="35" spans="1:3" ht="12.75">
      <c r="A35" t="s">
        <v>63</v>
      </c>
      <c r="B35" s="2">
        <f>C35+B34</f>
        <v>200</v>
      </c>
      <c r="C35">
        <v>3</v>
      </c>
    </row>
    <row r="36" ht="12.75">
      <c r="B36" s="3"/>
    </row>
    <row r="37" spans="1:2" ht="12.75">
      <c r="A37" s="5"/>
      <c r="B37" s="3"/>
    </row>
    <row r="38" spans="1:2" ht="12.75">
      <c r="A38" s="5" t="s">
        <v>106</v>
      </c>
      <c r="B38" s="3"/>
    </row>
    <row r="39" spans="1:3" ht="12.75">
      <c r="A39" s="10" t="s">
        <v>43</v>
      </c>
      <c r="B39" s="11">
        <v>196</v>
      </c>
      <c r="C39" s="12" t="s">
        <v>20</v>
      </c>
    </row>
    <row r="40" spans="1:3" ht="12.75">
      <c r="A40" s="13" t="s">
        <v>67</v>
      </c>
      <c r="B40" s="14"/>
      <c r="C40" s="15" t="s">
        <v>44</v>
      </c>
    </row>
    <row r="41" spans="1:3" ht="12.75">
      <c r="A41" s="13" t="s">
        <v>64</v>
      </c>
      <c r="B41" s="14" t="s">
        <v>66</v>
      </c>
      <c r="C41" s="15" t="s">
        <v>107</v>
      </c>
    </row>
    <row r="42" spans="1:3" ht="12.75">
      <c r="A42" s="13" t="s">
        <v>65</v>
      </c>
      <c r="B42" s="14" t="s">
        <v>110</v>
      </c>
      <c r="C42" s="15"/>
    </row>
    <row r="43" spans="1:3" ht="12.75">
      <c r="A43" s="13" t="s">
        <v>71</v>
      </c>
      <c r="B43" s="14">
        <v>25.5</v>
      </c>
      <c r="C43" s="15" t="s">
        <v>72</v>
      </c>
    </row>
    <row r="44" spans="1:3" ht="12.75">
      <c r="A44" s="16" t="s">
        <v>73</v>
      </c>
      <c r="B44" s="17" t="s">
        <v>108</v>
      </c>
      <c r="C44" s="18" t="s">
        <v>74</v>
      </c>
    </row>
    <row r="45" ht="12.75">
      <c r="A45" s="21"/>
    </row>
    <row r="46" ht="12.75">
      <c r="A46" s="21" t="s">
        <v>109</v>
      </c>
    </row>
    <row r="47" ht="12.75">
      <c r="A47" s="31" t="s">
        <v>138</v>
      </c>
    </row>
    <row r="48" ht="12.75">
      <c r="A48" s="31" t="s">
        <v>139</v>
      </c>
    </row>
    <row r="49" ht="12.75">
      <c r="A49" s="31" t="s">
        <v>140</v>
      </c>
    </row>
    <row r="50" ht="12.75">
      <c r="A50" s="31"/>
    </row>
    <row r="51" ht="12.75">
      <c r="A51" s="26" t="s">
        <v>141</v>
      </c>
    </row>
    <row r="52" ht="12.75">
      <c r="A52" s="31" t="s">
        <v>145</v>
      </c>
    </row>
    <row r="53" ht="12.75">
      <c r="A53" s="31" t="s">
        <v>146</v>
      </c>
    </row>
    <row r="54" ht="12.75">
      <c r="A54" s="31" t="s">
        <v>142</v>
      </c>
    </row>
    <row r="55" ht="12.75">
      <c r="A55" s="31" t="s">
        <v>144</v>
      </c>
    </row>
    <row r="56" ht="12.75">
      <c r="A56" s="31" t="s">
        <v>143</v>
      </c>
    </row>
    <row r="57" ht="12.75">
      <c r="A57" s="31" t="s">
        <v>147</v>
      </c>
    </row>
    <row r="58" ht="12.75">
      <c r="A58" s="31"/>
    </row>
    <row r="59" ht="12.75">
      <c r="A59" s="31"/>
    </row>
    <row r="60" ht="12.75">
      <c r="A60" t="s">
        <v>45</v>
      </c>
    </row>
    <row r="61" ht="12.75">
      <c r="A61" t="s">
        <v>68</v>
      </c>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60"/>
  <sheetViews>
    <sheetView workbookViewId="0" topLeftCell="A1">
      <selection activeCell="A26" sqref="A26"/>
    </sheetView>
  </sheetViews>
  <sheetFormatPr defaultColWidth="11.421875" defaultRowHeight="12.75"/>
  <cols>
    <col min="1" max="1" width="26.421875" style="0" customWidth="1"/>
    <col min="3" max="3" width="10.421875" style="0" bestFit="1" customWidth="1"/>
    <col min="7" max="7" width="13.57421875" style="0" bestFit="1" customWidth="1"/>
    <col min="8" max="8" width="5.57421875" style="0" bestFit="1" customWidth="1"/>
    <col min="9" max="10" width="5.00390625" style="0" bestFit="1" customWidth="1"/>
    <col min="11" max="11" width="5.57421875" style="0" bestFit="1" customWidth="1"/>
    <col min="12" max="12" width="6.140625" style="0" customWidth="1"/>
    <col min="13" max="13" width="16.421875" style="0" bestFit="1" customWidth="1"/>
    <col min="14" max="14" width="5.57421875" style="0" bestFit="1" customWidth="1"/>
    <col min="15" max="16" width="5.00390625" style="0" bestFit="1" customWidth="1"/>
    <col min="17" max="17" width="5.57421875" style="0" bestFit="1" customWidth="1"/>
  </cols>
  <sheetData>
    <row r="1" ht="15.75">
      <c r="A1" s="6" t="s">
        <v>111</v>
      </c>
    </row>
    <row r="3" ht="12.75">
      <c r="A3" s="5" t="s">
        <v>98</v>
      </c>
    </row>
    <row r="4" ht="12.75">
      <c r="A4" s="5"/>
    </row>
    <row r="5" spans="1:3" ht="12.75">
      <c r="A5" s="7" t="s">
        <v>21</v>
      </c>
      <c r="B5" s="8" t="s">
        <v>22</v>
      </c>
      <c r="C5" s="9" t="s">
        <v>69</v>
      </c>
    </row>
    <row r="6" spans="1:3" ht="12.75">
      <c r="A6" s="4" t="s">
        <v>63</v>
      </c>
      <c r="B6" s="2">
        <v>0</v>
      </c>
      <c r="C6">
        <v>0</v>
      </c>
    </row>
    <row r="7" spans="1:3" ht="12.75">
      <c r="A7" s="4" t="s">
        <v>52</v>
      </c>
      <c r="B7" s="2">
        <f>B6+C7</f>
        <v>4</v>
      </c>
      <c r="C7">
        <v>4</v>
      </c>
    </row>
    <row r="8" spans="1:4" ht="12.75">
      <c r="A8" s="4" t="s">
        <v>81</v>
      </c>
      <c r="B8" s="2">
        <f aca="true" t="shared" si="0" ref="B8:B25">B7+C8</f>
        <v>12</v>
      </c>
      <c r="C8">
        <v>8</v>
      </c>
      <c r="D8" t="s">
        <v>121</v>
      </c>
    </row>
    <row r="9" spans="1:3" ht="12.75">
      <c r="A9" s="4" t="s">
        <v>23</v>
      </c>
      <c r="B9" s="2">
        <f>B8+C9</f>
        <v>31</v>
      </c>
      <c r="C9">
        <v>19</v>
      </c>
    </row>
    <row r="10" spans="1:3" ht="12.75">
      <c r="A10" s="4" t="s">
        <v>24</v>
      </c>
      <c r="B10" s="2">
        <f t="shared" si="0"/>
        <v>41</v>
      </c>
      <c r="C10">
        <v>10</v>
      </c>
    </row>
    <row r="11" spans="1:3" ht="12.75">
      <c r="A11" s="4" t="s">
        <v>25</v>
      </c>
      <c r="B11" s="2">
        <f t="shared" si="0"/>
        <v>49</v>
      </c>
      <c r="C11">
        <v>8</v>
      </c>
    </row>
    <row r="12" spans="1:3" ht="12.75">
      <c r="A12" s="4" t="s">
        <v>82</v>
      </c>
      <c r="B12" s="2">
        <f t="shared" si="0"/>
        <v>58</v>
      </c>
      <c r="C12">
        <v>9</v>
      </c>
    </row>
    <row r="13" spans="1:3" ht="12.75">
      <c r="A13" s="4" t="s">
        <v>25</v>
      </c>
      <c r="B13" s="2">
        <f t="shared" si="0"/>
        <v>67</v>
      </c>
      <c r="C13">
        <v>9</v>
      </c>
    </row>
    <row r="14" spans="1:3" ht="12.75">
      <c r="A14" s="4" t="s">
        <v>24</v>
      </c>
      <c r="B14" s="2">
        <f t="shared" si="0"/>
        <v>75</v>
      </c>
      <c r="C14">
        <v>8</v>
      </c>
    </row>
    <row r="15" spans="1:3" ht="12.75">
      <c r="A15" s="4" t="s">
        <v>26</v>
      </c>
      <c r="B15" s="2">
        <f t="shared" si="0"/>
        <v>84</v>
      </c>
      <c r="C15">
        <v>9</v>
      </c>
    </row>
    <row r="16" spans="1:2" ht="12.75">
      <c r="A16" s="4" t="s">
        <v>86</v>
      </c>
      <c r="B16" s="2"/>
    </row>
    <row r="17" spans="1:3" ht="12.75">
      <c r="A17" s="4" t="s">
        <v>85</v>
      </c>
      <c r="B17" s="2">
        <f>B15+C17</f>
        <v>92</v>
      </c>
      <c r="C17">
        <v>8</v>
      </c>
    </row>
    <row r="18" spans="1:3" ht="12.75">
      <c r="A18" s="4" t="s">
        <v>27</v>
      </c>
      <c r="B18" s="2">
        <f>B17+C18</f>
        <v>104</v>
      </c>
      <c r="C18">
        <v>12</v>
      </c>
    </row>
    <row r="19" spans="1:3" ht="12.75">
      <c r="A19" s="4" t="s">
        <v>83</v>
      </c>
      <c r="B19" s="2">
        <f t="shared" si="0"/>
        <v>114</v>
      </c>
      <c r="C19">
        <v>10</v>
      </c>
    </row>
    <row r="20" spans="1:3" ht="12.75">
      <c r="A20" s="4" t="s">
        <v>28</v>
      </c>
      <c r="B20" s="2">
        <f t="shared" si="0"/>
        <v>119</v>
      </c>
      <c r="C20">
        <v>5</v>
      </c>
    </row>
    <row r="21" spans="1:3" ht="12.75">
      <c r="A21" s="4" t="s">
        <v>29</v>
      </c>
      <c r="B21" s="2">
        <f t="shared" si="0"/>
        <v>129</v>
      </c>
      <c r="C21">
        <v>10</v>
      </c>
    </row>
    <row r="22" spans="1:3" ht="12.75">
      <c r="A22" s="4" t="s">
        <v>30</v>
      </c>
      <c r="B22" s="2">
        <f t="shared" si="0"/>
        <v>140</v>
      </c>
      <c r="C22">
        <v>11</v>
      </c>
    </row>
    <row r="23" spans="1:3" ht="12.75">
      <c r="A23" s="4" t="s">
        <v>31</v>
      </c>
      <c r="B23" s="2">
        <f t="shared" si="0"/>
        <v>147</v>
      </c>
      <c r="C23">
        <v>7</v>
      </c>
    </row>
    <row r="24" spans="1:3" ht="12.75">
      <c r="A24" s="4" t="s">
        <v>53</v>
      </c>
      <c r="B24" s="2">
        <f t="shared" si="0"/>
        <v>150</v>
      </c>
      <c r="C24">
        <v>3</v>
      </c>
    </row>
    <row r="25" spans="1:4" ht="12.75">
      <c r="A25" s="4" t="s">
        <v>97</v>
      </c>
      <c r="B25" s="2">
        <f t="shared" si="0"/>
        <v>159</v>
      </c>
      <c r="C25">
        <v>9</v>
      </c>
      <c r="D25" s="23"/>
    </row>
    <row r="26" spans="1:7" ht="12.75">
      <c r="A26" s="3"/>
      <c r="B26" s="3"/>
      <c r="G26" t="s">
        <v>120</v>
      </c>
    </row>
    <row r="27" spans="1:6" ht="12.75">
      <c r="A27" s="3"/>
      <c r="B27" s="3"/>
      <c r="E27" s="3"/>
      <c r="F27" s="3"/>
    </row>
    <row r="28" spans="1:17" ht="13.5" thickBot="1">
      <c r="A28" s="5" t="s">
        <v>106</v>
      </c>
      <c r="B28" s="3"/>
      <c r="G28" s="29" t="s">
        <v>115</v>
      </c>
      <c r="H28" s="30">
        <v>2006</v>
      </c>
      <c r="I28" s="30">
        <v>2004</v>
      </c>
      <c r="J28" s="30">
        <v>2003</v>
      </c>
      <c r="K28" s="30">
        <v>2002</v>
      </c>
      <c r="M28" s="29" t="s">
        <v>119</v>
      </c>
      <c r="N28" s="30">
        <v>2006</v>
      </c>
      <c r="O28" s="30">
        <v>2004</v>
      </c>
      <c r="P28" s="30">
        <v>2003</v>
      </c>
      <c r="Q28" s="30">
        <v>2002</v>
      </c>
    </row>
    <row r="29" spans="1:17" ht="13.5" thickTop="1">
      <c r="A29" s="10" t="s">
        <v>43</v>
      </c>
      <c r="B29" s="11">
        <v>158</v>
      </c>
      <c r="C29" s="12" t="s">
        <v>20</v>
      </c>
      <c r="G29" t="s">
        <v>116</v>
      </c>
      <c r="H29" s="28">
        <v>0.027083333333333334</v>
      </c>
      <c r="I29" s="28"/>
      <c r="J29" s="28"/>
      <c r="K29" s="28"/>
      <c r="M29" t="s">
        <v>116</v>
      </c>
      <c r="N29" s="28"/>
      <c r="O29" s="28"/>
      <c r="P29" s="28"/>
      <c r="Q29" s="28"/>
    </row>
    <row r="30" spans="1:17" ht="12.75">
      <c r="A30" s="13" t="s">
        <v>67</v>
      </c>
      <c r="B30" s="14"/>
      <c r="C30" s="15" t="s">
        <v>44</v>
      </c>
      <c r="G30" t="s">
        <v>96</v>
      </c>
      <c r="H30" s="28"/>
      <c r="I30" s="28"/>
      <c r="J30" s="28"/>
      <c r="K30" s="28">
        <v>0.03333333333333333</v>
      </c>
      <c r="M30" t="s">
        <v>96</v>
      </c>
      <c r="N30" s="28"/>
      <c r="O30" s="28"/>
      <c r="P30" s="28"/>
      <c r="Q30" s="28">
        <v>0.00693287037037037</v>
      </c>
    </row>
    <row r="31" spans="1:17" ht="12.75">
      <c r="A31" s="13" t="s">
        <v>64</v>
      </c>
      <c r="B31" s="14" t="s">
        <v>70</v>
      </c>
      <c r="C31" s="15" t="s">
        <v>114</v>
      </c>
      <c r="G31" t="s">
        <v>117</v>
      </c>
      <c r="H31" s="28"/>
      <c r="I31" s="28"/>
      <c r="J31" s="28"/>
      <c r="K31" s="28"/>
      <c r="M31" t="s">
        <v>117</v>
      </c>
      <c r="N31" s="28"/>
      <c r="O31" s="28"/>
      <c r="P31" s="28"/>
      <c r="Q31" s="28"/>
    </row>
    <row r="32" spans="1:17" ht="12.75">
      <c r="A32" s="13" t="s">
        <v>65</v>
      </c>
      <c r="B32" s="14"/>
      <c r="C32" s="15"/>
      <c r="G32" t="s">
        <v>118</v>
      </c>
      <c r="H32" s="28">
        <v>0.03333333333333333</v>
      </c>
      <c r="I32" s="28"/>
      <c r="J32" s="28"/>
      <c r="K32" s="28"/>
      <c r="M32" t="s">
        <v>118</v>
      </c>
      <c r="N32" s="28">
        <v>0.007199074074074074</v>
      </c>
      <c r="O32" s="28"/>
      <c r="P32" s="28"/>
      <c r="Q32" s="28"/>
    </row>
    <row r="33" spans="1:17" ht="12.75">
      <c r="A33" s="13" t="s">
        <v>71</v>
      </c>
      <c r="B33" s="14">
        <v>25.6</v>
      </c>
      <c r="C33" s="15" t="s">
        <v>72</v>
      </c>
      <c r="H33" s="28"/>
      <c r="I33" s="28"/>
      <c r="J33" s="28"/>
      <c r="K33" s="28"/>
      <c r="N33" s="28"/>
      <c r="O33" s="28"/>
      <c r="P33" s="28"/>
      <c r="Q33" s="28"/>
    </row>
    <row r="34" spans="1:17" ht="12.75">
      <c r="A34" s="13"/>
      <c r="B34" s="14"/>
      <c r="C34" s="15"/>
      <c r="H34" s="28"/>
      <c r="I34" s="28"/>
      <c r="J34" s="28"/>
      <c r="K34" s="28"/>
      <c r="N34" s="28"/>
      <c r="O34" s="28"/>
      <c r="P34" s="28"/>
      <c r="Q34" s="28"/>
    </row>
    <row r="35" spans="1:17" ht="12.75">
      <c r="A35" s="16"/>
      <c r="B35" s="20"/>
      <c r="C35" s="18"/>
      <c r="H35" s="28"/>
      <c r="I35" s="28"/>
      <c r="J35" s="28"/>
      <c r="K35" s="28"/>
      <c r="N35" s="28"/>
      <c r="O35" s="28"/>
      <c r="P35" s="28"/>
      <c r="Q35" s="28"/>
    </row>
    <row r="36" spans="1:17" ht="12.75">
      <c r="A36" s="19"/>
      <c r="B36" s="22"/>
      <c r="C36" s="19"/>
      <c r="H36" s="28"/>
      <c r="I36" s="28"/>
      <c r="J36" s="28"/>
      <c r="K36" s="28"/>
      <c r="N36" s="28"/>
      <c r="O36" s="28"/>
      <c r="P36" s="28"/>
      <c r="Q36" s="28"/>
    </row>
    <row r="37" spans="1:17" ht="12.75">
      <c r="A37" s="33" t="s">
        <v>141</v>
      </c>
      <c r="B37" s="22"/>
      <c r="C37" s="19"/>
      <c r="H37" s="28"/>
      <c r="I37" s="28"/>
      <c r="J37" s="28"/>
      <c r="K37" s="28"/>
      <c r="N37" s="28"/>
      <c r="O37" s="28"/>
      <c r="P37" s="28"/>
      <c r="Q37" s="28"/>
    </row>
    <row r="38" spans="1:17" ht="12.75">
      <c r="A38" s="27" t="s">
        <v>112</v>
      </c>
      <c r="B38" s="22"/>
      <c r="C38" s="19"/>
      <c r="H38" s="28"/>
      <c r="I38" s="28"/>
      <c r="J38" s="28"/>
      <c r="K38" s="28"/>
      <c r="N38" s="28"/>
      <c r="O38" s="28"/>
      <c r="P38" s="28"/>
      <c r="Q38" s="28"/>
    </row>
    <row r="39" spans="1:17" ht="12.75">
      <c r="A39" s="27" t="s">
        <v>113</v>
      </c>
      <c r="B39" s="22"/>
      <c r="C39" s="19"/>
      <c r="H39" s="28"/>
      <c r="I39" s="28"/>
      <c r="J39" s="28"/>
      <c r="K39" s="28"/>
      <c r="N39" s="28"/>
      <c r="O39" s="28"/>
      <c r="P39" s="28"/>
      <c r="Q39" s="28"/>
    </row>
    <row r="40" spans="1:17" ht="12.75">
      <c r="A40" s="27" t="s">
        <v>180</v>
      </c>
      <c r="B40" s="22"/>
      <c r="C40" s="19"/>
      <c r="H40" s="28"/>
      <c r="I40" s="28"/>
      <c r="J40" s="28"/>
      <c r="K40" s="28"/>
      <c r="N40" s="28"/>
      <c r="O40" s="28"/>
      <c r="P40" s="28"/>
      <c r="Q40" s="28"/>
    </row>
    <row r="41" spans="1:17" ht="12.75">
      <c r="A41" s="27" t="s">
        <v>148</v>
      </c>
      <c r="B41" s="22"/>
      <c r="C41" s="19"/>
      <c r="H41" s="28"/>
      <c r="I41" s="28"/>
      <c r="J41" s="28"/>
      <c r="K41" s="28"/>
      <c r="N41" s="28"/>
      <c r="O41" s="28"/>
      <c r="P41" s="28"/>
      <c r="Q41" s="28"/>
    </row>
    <row r="42" spans="1:17" ht="12.75">
      <c r="A42" s="27" t="s">
        <v>149</v>
      </c>
      <c r="B42" s="22"/>
      <c r="C42" s="19"/>
      <c r="H42" s="28"/>
      <c r="I42" s="28"/>
      <c r="J42" s="28"/>
      <c r="K42" s="28"/>
      <c r="N42" s="28"/>
      <c r="O42" s="28"/>
      <c r="P42" s="28"/>
      <c r="Q42" s="28"/>
    </row>
    <row r="43" spans="1:17" ht="12.75">
      <c r="A43" s="19"/>
      <c r="B43" s="22"/>
      <c r="C43" s="19"/>
      <c r="H43" s="28"/>
      <c r="I43" s="28"/>
      <c r="J43" s="28"/>
      <c r="K43" s="28"/>
      <c r="N43" s="28"/>
      <c r="O43" s="28"/>
      <c r="P43" s="28"/>
      <c r="Q43" s="28"/>
    </row>
    <row r="44" spans="1:17" ht="12.75">
      <c r="A44" s="19"/>
      <c r="B44" s="22"/>
      <c r="C44" s="19"/>
      <c r="H44" s="28"/>
      <c r="I44" s="28"/>
      <c r="J44" s="28"/>
      <c r="K44" s="28"/>
      <c r="N44" s="28"/>
      <c r="O44" s="28"/>
      <c r="P44" s="28"/>
      <c r="Q44" s="28"/>
    </row>
    <row r="45" spans="1:17" ht="12.75">
      <c r="A45" t="s">
        <v>45</v>
      </c>
      <c r="H45" s="28"/>
      <c r="I45" s="28"/>
      <c r="J45" s="28"/>
      <c r="K45" s="28"/>
      <c r="N45" s="28"/>
      <c r="O45" s="28"/>
      <c r="P45" s="28"/>
      <c r="Q45" s="28"/>
    </row>
    <row r="46" spans="1:17" ht="12.75">
      <c r="A46" t="s">
        <v>68</v>
      </c>
      <c r="H46" s="28"/>
      <c r="I46" s="28"/>
      <c r="J46" s="28"/>
      <c r="K46" s="28"/>
      <c r="N46" s="28"/>
      <c r="O46" s="28"/>
      <c r="P46" s="28"/>
      <c r="Q46" s="28"/>
    </row>
    <row r="47" spans="1:17" ht="12.75">
      <c r="A47" t="s">
        <v>46</v>
      </c>
      <c r="H47" s="28"/>
      <c r="I47" s="28"/>
      <c r="J47" s="28"/>
      <c r="K47" s="28"/>
      <c r="N47" s="28"/>
      <c r="O47" s="28"/>
      <c r="P47" s="28"/>
      <c r="Q47" s="28"/>
    </row>
    <row r="48" spans="8:17" ht="12.75">
      <c r="H48" s="28"/>
      <c r="I48" s="28"/>
      <c r="J48" s="28"/>
      <c r="K48" s="28"/>
      <c r="N48" s="28"/>
      <c r="O48" s="28"/>
      <c r="P48" s="28"/>
      <c r="Q48" s="28"/>
    </row>
    <row r="49" spans="5:11" ht="12.75">
      <c r="E49" s="1"/>
      <c r="H49" s="28"/>
      <c r="I49" s="28"/>
      <c r="J49" s="28"/>
      <c r="K49" s="28"/>
    </row>
    <row r="50" ht="12.75">
      <c r="E50" s="1"/>
    </row>
    <row r="51" ht="12.75">
      <c r="E51" s="1"/>
    </row>
    <row r="53" ht="12.75">
      <c r="B53" s="1"/>
    </row>
    <row r="54" ht="12.75">
      <c r="B54" s="1"/>
    </row>
    <row r="55" ht="12.75">
      <c r="B55" s="1"/>
    </row>
    <row r="60" ht="12.75">
      <c r="B60" s="1"/>
    </row>
  </sheetData>
  <printOptions/>
  <pageMargins left="0.75" right="0.37"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79"/>
  <sheetViews>
    <sheetView workbookViewId="0" topLeftCell="A1">
      <selection activeCell="A1" sqref="A1"/>
    </sheetView>
  </sheetViews>
  <sheetFormatPr defaultColWidth="11.421875" defaultRowHeight="12.75"/>
  <cols>
    <col min="1" max="1" width="26.421875" style="0" customWidth="1"/>
    <col min="3" max="3" width="10.421875" style="0" bestFit="1" customWidth="1"/>
  </cols>
  <sheetData>
    <row r="1" ht="15.75">
      <c r="A1" s="6" t="s">
        <v>111</v>
      </c>
    </row>
    <row r="3" ht="12.75">
      <c r="A3" s="5" t="s">
        <v>100</v>
      </c>
    </row>
    <row r="4" ht="12.75">
      <c r="A4" s="5"/>
    </row>
    <row r="5" spans="1:3" ht="12.75">
      <c r="A5" s="7" t="s">
        <v>21</v>
      </c>
      <c r="B5" s="8" t="s">
        <v>22</v>
      </c>
      <c r="C5" s="9" t="s">
        <v>69</v>
      </c>
    </row>
    <row r="6" spans="1:3" ht="12.75">
      <c r="A6" s="4" t="s">
        <v>97</v>
      </c>
      <c r="B6" s="24">
        <v>0</v>
      </c>
      <c r="C6" s="25">
        <v>0</v>
      </c>
    </row>
    <row r="7" spans="1:3" ht="12.75">
      <c r="A7" s="4" t="s">
        <v>101</v>
      </c>
      <c r="B7" s="2">
        <f>B6+C7</f>
        <v>4</v>
      </c>
      <c r="C7" s="25">
        <v>4</v>
      </c>
    </row>
    <row r="8" spans="1:3" ht="12.75">
      <c r="A8" s="4" t="s">
        <v>102</v>
      </c>
      <c r="B8" s="2">
        <f>B7+C8</f>
        <v>11</v>
      </c>
      <c r="C8" s="25">
        <v>7</v>
      </c>
    </row>
    <row r="9" spans="1:3" ht="12.75">
      <c r="A9" s="4" t="s">
        <v>54</v>
      </c>
      <c r="B9" s="2">
        <f>B8+C9</f>
        <v>17</v>
      </c>
      <c r="C9">
        <v>6</v>
      </c>
    </row>
    <row r="10" spans="1:3" ht="12.75">
      <c r="A10" s="4" t="s">
        <v>55</v>
      </c>
      <c r="B10" s="2">
        <f aca="true" t="shared" si="0" ref="B10:B44">B9+C10</f>
        <v>23</v>
      </c>
      <c r="C10">
        <v>6</v>
      </c>
    </row>
    <row r="11" spans="1:3" ht="12.75">
      <c r="A11" s="4" t="s">
        <v>56</v>
      </c>
      <c r="B11" s="2">
        <f t="shared" si="0"/>
        <v>27</v>
      </c>
      <c r="C11">
        <v>4</v>
      </c>
    </row>
    <row r="12" spans="1:3" ht="12.75">
      <c r="A12" s="4" t="s">
        <v>87</v>
      </c>
      <c r="B12" s="2">
        <f t="shared" si="0"/>
        <v>38</v>
      </c>
      <c r="C12">
        <v>11</v>
      </c>
    </row>
    <row r="13" spans="1:3" ht="12.75">
      <c r="A13" s="4" t="s">
        <v>88</v>
      </c>
      <c r="B13" s="2">
        <f t="shared" si="0"/>
        <v>43</v>
      </c>
      <c r="C13">
        <v>5</v>
      </c>
    </row>
    <row r="14" spans="1:3" ht="12.75">
      <c r="A14" s="4" t="s">
        <v>90</v>
      </c>
      <c r="B14" s="2">
        <f t="shared" si="0"/>
        <v>49</v>
      </c>
      <c r="C14">
        <v>6</v>
      </c>
    </row>
    <row r="15" spans="1:3" ht="12.75">
      <c r="A15" s="4" t="s">
        <v>91</v>
      </c>
      <c r="B15" s="2">
        <f t="shared" si="0"/>
        <v>53</v>
      </c>
      <c r="C15">
        <v>4</v>
      </c>
    </row>
    <row r="16" spans="1:3" ht="12.75">
      <c r="A16" s="4" t="s">
        <v>89</v>
      </c>
      <c r="B16" s="2">
        <f t="shared" si="0"/>
        <v>57</v>
      </c>
      <c r="C16">
        <v>4</v>
      </c>
    </row>
    <row r="17" spans="1:3" ht="12.75">
      <c r="A17" s="4" t="s">
        <v>92</v>
      </c>
      <c r="B17" s="2">
        <f t="shared" si="0"/>
        <v>61</v>
      </c>
      <c r="C17">
        <v>4</v>
      </c>
    </row>
    <row r="18" spans="1:3" ht="12.75">
      <c r="A18" s="4" t="s">
        <v>93</v>
      </c>
      <c r="B18" s="2">
        <f t="shared" si="0"/>
        <v>67</v>
      </c>
      <c r="C18">
        <v>6</v>
      </c>
    </row>
    <row r="19" spans="1:3" ht="12.75">
      <c r="A19" s="4" t="s">
        <v>94</v>
      </c>
      <c r="B19" s="2">
        <f t="shared" si="0"/>
        <v>69</v>
      </c>
      <c r="C19">
        <v>2</v>
      </c>
    </row>
    <row r="20" spans="1:3" ht="12.75">
      <c r="A20" s="4" t="s">
        <v>95</v>
      </c>
      <c r="B20" s="2">
        <f t="shared" si="0"/>
        <v>75</v>
      </c>
      <c r="C20">
        <v>6</v>
      </c>
    </row>
    <row r="21" spans="1:4" ht="12.75">
      <c r="A21" s="4" t="s">
        <v>79</v>
      </c>
      <c r="B21" s="2">
        <f t="shared" si="0"/>
        <v>83</v>
      </c>
      <c r="C21">
        <v>8</v>
      </c>
      <c r="D21" t="s">
        <v>122</v>
      </c>
    </row>
    <row r="22" spans="1:3" ht="12.75">
      <c r="A22" s="4" t="s">
        <v>32</v>
      </c>
      <c r="B22" s="2">
        <f t="shared" si="0"/>
        <v>90</v>
      </c>
      <c r="C22">
        <v>7</v>
      </c>
    </row>
    <row r="23" spans="1:3" ht="12.75">
      <c r="A23" s="4" t="s">
        <v>33</v>
      </c>
      <c r="B23" s="2">
        <f>B22+C23</f>
        <v>96</v>
      </c>
      <c r="C23">
        <v>6</v>
      </c>
    </row>
    <row r="24" spans="1:4" ht="12.75">
      <c r="A24" s="4" t="s">
        <v>75</v>
      </c>
      <c r="B24" s="2">
        <f t="shared" si="0"/>
        <v>100</v>
      </c>
      <c r="C24">
        <v>4</v>
      </c>
      <c r="D24" t="s">
        <v>125</v>
      </c>
    </row>
    <row r="25" spans="1:3" ht="12.75">
      <c r="A25" s="4" t="s">
        <v>34</v>
      </c>
      <c r="B25" s="2">
        <f t="shared" si="0"/>
        <v>110</v>
      </c>
      <c r="C25">
        <v>10</v>
      </c>
    </row>
    <row r="26" spans="1:3" ht="12.75">
      <c r="A26" s="4" t="s">
        <v>35</v>
      </c>
      <c r="B26" s="2">
        <f t="shared" si="0"/>
        <v>115</v>
      </c>
      <c r="C26">
        <v>5</v>
      </c>
    </row>
    <row r="27" spans="1:4" ht="12.75">
      <c r="A27" s="4" t="s">
        <v>123</v>
      </c>
      <c r="B27" s="2">
        <f t="shared" si="0"/>
        <v>120</v>
      </c>
      <c r="C27">
        <v>5</v>
      </c>
      <c r="D27" t="s">
        <v>126</v>
      </c>
    </row>
    <row r="28" spans="1:4" ht="12.75">
      <c r="A28" s="4" t="s">
        <v>76</v>
      </c>
      <c r="B28" s="2">
        <f t="shared" si="0"/>
        <v>130</v>
      </c>
      <c r="C28">
        <v>10</v>
      </c>
      <c r="D28" t="s">
        <v>126</v>
      </c>
    </row>
    <row r="29" spans="1:3" ht="12.75">
      <c r="A29" s="4" t="s">
        <v>36</v>
      </c>
      <c r="B29" s="2">
        <f t="shared" si="0"/>
        <v>135</v>
      </c>
      <c r="C29">
        <v>5</v>
      </c>
    </row>
    <row r="30" spans="1:3" ht="12.75">
      <c r="A30" s="4" t="s">
        <v>37</v>
      </c>
      <c r="B30" s="2">
        <f t="shared" si="0"/>
        <v>138</v>
      </c>
      <c r="C30">
        <v>3</v>
      </c>
    </row>
    <row r="31" spans="1:4" ht="12.75">
      <c r="A31" s="4" t="s">
        <v>103</v>
      </c>
      <c r="B31" s="2">
        <f t="shared" si="0"/>
        <v>141</v>
      </c>
      <c r="C31">
        <v>3</v>
      </c>
      <c r="D31" t="s">
        <v>124</v>
      </c>
    </row>
    <row r="32" spans="1:3" ht="12.75">
      <c r="A32" s="4" t="s">
        <v>38</v>
      </c>
      <c r="B32" s="2">
        <f t="shared" si="0"/>
        <v>144</v>
      </c>
      <c r="C32">
        <v>3</v>
      </c>
    </row>
    <row r="33" spans="1:4" ht="12.75">
      <c r="A33" s="4" t="s">
        <v>77</v>
      </c>
      <c r="B33" s="2">
        <f t="shared" si="0"/>
        <v>148</v>
      </c>
      <c r="C33">
        <v>4</v>
      </c>
      <c r="D33" t="s">
        <v>127</v>
      </c>
    </row>
    <row r="34" spans="1:3" ht="12.75">
      <c r="A34" s="4" t="s">
        <v>39</v>
      </c>
      <c r="B34" s="2">
        <f t="shared" si="0"/>
        <v>151</v>
      </c>
      <c r="C34">
        <v>3</v>
      </c>
    </row>
    <row r="35" spans="1:3" ht="12.75">
      <c r="A35" s="4" t="s">
        <v>57</v>
      </c>
      <c r="B35" s="2">
        <f t="shared" si="0"/>
        <v>153</v>
      </c>
      <c r="C35">
        <v>2</v>
      </c>
    </row>
    <row r="36" spans="1:3" ht="12.75">
      <c r="A36" s="4" t="s">
        <v>58</v>
      </c>
      <c r="B36" s="2">
        <f t="shared" si="0"/>
        <v>155</v>
      </c>
      <c r="C36">
        <v>2</v>
      </c>
    </row>
    <row r="37" spans="1:3" ht="12.75">
      <c r="A37" s="4" t="s">
        <v>40</v>
      </c>
      <c r="B37" s="2">
        <f t="shared" si="0"/>
        <v>157</v>
      </c>
      <c r="C37">
        <v>2</v>
      </c>
    </row>
    <row r="38" spans="1:3" ht="12.75">
      <c r="A38" s="4" t="s">
        <v>59</v>
      </c>
      <c r="B38" s="2">
        <f t="shared" si="0"/>
        <v>161</v>
      </c>
      <c r="C38">
        <v>4</v>
      </c>
    </row>
    <row r="39" spans="1:3" ht="12.75">
      <c r="A39" s="4" t="s">
        <v>60</v>
      </c>
      <c r="B39" s="2">
        <f t="shared" si="0"/>
        <v>165</v>
      </c>
      <c r="C39">
        <v>4</v>
      </c>
    </row>
    <row r="40" spans="1:3" ht="12.75">
      <c r="A40" s="4" t="s">
        <v>41</v>
      </c>
      <c r="B40" s="2">
        <f t="shared" si="0"/>
        <v>170</v>
      </c>
      <c r="C40">
        <v>5</v>
      </c>
    </row>
    <row r="41" spans="1:3" ht="12.75">
      <c r="A41" s="4" t="s">
        <v>42</v>
      </c>
      <c r="B41" s="2">
        <f t="shared" si="0"/>
        <v>174</v>
      </c>
      <c r="C41">
        <v>4</v>
      </c>
    </row>
    <row r="42" spans="1:3" ht="12.75">
      <c r="A42" s="4" t="s">
        <v>61</v>
      </c>
      <c r="B42" s="2">
        <f t="shared" si="0"/>
        <v>178</v>
      </c>
      <c r="C42">
        <v>4</v>
      </c>
    </row>
    <row r="43" spans="1:3" ht="12.75">
      <c r="A43" s="4" t="s">
        <v>62</v>
      </c>
      <c r="B43" s="2">
        <f t="shared" si="0"/>
        <v>181</v>
      </c>
      <c r="C43">
        <v>3</v>
      </c>
    </row>
    <row r="44" spans="1:4" ht="12.75">
      <c r="A44" s="4" t="s">
        <v>78</v>
      </c>
      <c r="B44" s="2">
        <f t="shared" si="0"/>
        <v>184</v>
      </c>
      <c r="C44">
        <v>3</v>
      </c>
      <c r="D44" t="s">
        <v>128</v>
      </c>
    </row>
    <row r="45" spans="1:2" ht="12.75">
      <c r="A45" s="3"/>
      <c r="B45" s="3"/>
    </row>
    <row r="46" spans="1:2" ht="12.75">
      <c r="A46" s="5" t="s">
        <v>106</v>
      </c>
      <c r="B46" s="3"/>
    </row>
    <row r="47" spans="1:3" ht="12.75">
      <c r="A47" s="10" t="s">
        <v>43</v>
      </c>
      <c r="B47" s="11">
        <v>186</v>
      </c>
      <c r="C47" s="12" t="s">
        <v>20</v>
      </c>
    </row>
    <row r="48" spans="1:3" ht="12.75">
      <c r="A48" s="13" t="s">
        <v>67</v>
      </c>
      <c r="B48" s="14">
        <v>2100</v>
      </c>
      <c r="C48" s="15" t="s">
        <v>44</v>
      </c>
    </row>
    <row r="49" spans="1:3" ht="12.75">
      <c r="A49" s="13" t="s">
        <v>64</v>
      </c>
      <c r="B49" s="14">
        <v>6</v>
      </c>
      <c r="C49" s="15" t="s">
        <v>129</v>
      </c>
    </row>
    <row r="50" spans="1:3" ht="12.75">
      <c r="A50" s="13" t="s">
        <v>130</v>
      </c>
      <c r="B50" s="14" t="s">
        <v>131</v>
      </c>
      <c r="C50" s="15"/>
    </row>
    <row r="51" spans="1:5" ht="12.75">
      <c r="A51" s="13" t="s">
        <v>71</v>
      </c>
      <c r="B51" s="14">
        <v>27.4</v>
      </c>
      <c r="C51" s="15" t="s">
        <v>72</v>
      </c>
      <c r="D51">
        <f>B47/B51</f>
        <v>6.788321167883212</v>
      </c>
      <c r="E51">
        <f>0.78*60</f>
        <v>46.800000000000004</v>
      </c>
    </row>
    <row r="52" spans="1:4" ht="12.75">
      <c r="A52" s="16" t="s">
        <v>73</v>
      </c>
      <c r="B52" s="17" t="s">
        <v>132</v>
      </c>
      <c r="C52" s="18" t="s">
        <v>74</v>
      </c>
      <c r="D52" s="19"/>
    </row>
    <row r="53" spans="1:3" ht="12.75">
      <c r="A53" s="19"/>
      <c r="B53" s="14"/>
      <c r="C53" s="19"/>
    </row>
    <row r="54" spans="1:3" ht="12.75">
      <c r="A54" s="19" t="s">
        <v>135</v>
      </c>
      <c r="B54" s="14"/>
      <c r="C54" s="19"/>
    </row>
    <row r="55" spans="1:3" ht="12.75">
      <c r="A55" s="27" t="s">
        <v>133</v>
      </c>
      <c r="B55" s="14"/>
      <c r="C55" s="19"/>
    </row>
    <row r="56" spans="1:3" ht="12.75">
      <c r="A56" s="27" t="s">
        <v>151</v>
      </c>
      <c r="B56" s="14"/>
      <c r="C56" s="19"/>
    </row>
    <row r="57" spans="1:3" ht="12.75">
      <c r="A57" s="31" t="s">
        <v>152</v>
      </c>
      <c r="B57" s="14"/>
      <c r="C57" s="19"/>
    </row>
    <row r="58" spans="1:3" ht="12.75">
      <c r="A58" s="31" t="s">
        <v>153</v>
      </c>
      <c r="B58" s="14"/>
      <c r="C58" s="19"/>
    </row>
    <row r="59" spans="1:3" ht="12.75">
      <c r="A59" s="27"/>
      <c r="B59" s="14"/>
      <c r="C59" s="19"/>
    </row>
    <row r="60" spans="1:3" ht="12.75">
      <c r="A60" s="26" t="s">
        <v>134</v>
      </c>
      <c r="B60" s="14"/>
      <c r="C60" s="19"/>
    </row>
    <row r="61" spans="1:3" ht="12.75">
      <c r="A61" s="26" t="s">
        <v>154</v>
      </c>
      <c r="B61" s="14"/>
      <c r="C61" s="19"/>
    </row>
    <row r="62" spans="1:3" ht="12.75">
      <c r="A62" s="26" t="s">
        <v>155</v>
      </c>
      <c r="B62" s="14"/>
      <c r="C62" s="19"/>
    </row>
    <row r="63" ht="12.75">
      <c r="A63" s="5" t="s">
        <v>156</v>
      </c>
    </row>
    <row r="64" ht="12.75">
      <c r="A64" s="32" t="s">
        <v>157</v>
      </c>
    </row>
    <row r="65" ht="12.75">
      <c r="A65" s="32" t="s">
        <v>158</v>
      </c>
    </row>
    <row r="66" ht="12.75">
      <c r="A66" s="5" t="s">
        <v>159</v>
      </c>
    </row>
    <row r="67" ht="12.75">
      <c r="A67" s="5" t="s">
        <v>160</v>
      </c>
    </row>
    <row r="68" ht="12.75">
      <c r="A68" s="32" t="s">
        <v>161</v>
      </c>
    </row>
    <row r="69" ht="12.75">
      <c r="A69" s="32"/>
    </row>
    <row r="70" ht="12.75">
      <c r="A70" s="32" t="s">
        <v>162</v>
      </c>
    </row>
    <row r="71" ht="12.75">
      <c r="A71" s="32" t="s">
        <v>163</v>
      </c>
    </row>
    <row r="72" ht="12.75">
      <c r="A72" s="32" t="s">
        <v>136</v>
      </c>
    </row>
    <row r="73" ht="12.75">
      <c r="A73" s="32"/>
    </row>
    <row r="74" ht="12.75">
      <c r="A74" s="32" t="s">
        <v>137</v>
      </c>
    </row>
    <row r="75" ht="12.75">
      <c r="A75" s="32" t="s">
        <v>96</v>
      </c>
    </row>
    <row r="76" ht="12.75">
      <c r="A76" s="5"/>
    </row>
    <row r="77" ht="12.75">
      <c r="A77" s="5"/>
    </row>
    <row r="78" ht="12.75">
      <c r="A78" t="s">
        <v>45</v>
      </c>
    </row>
    <row r="79" ht="12.75">
      <c r="A79" t="s">
        <v>68</v>
      </c>
    </row>
  </sheetData>
  <printOptions/>
  <pageMargins left="0.75" right="0.29" top="0.75" bottom="0.58"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19"/>
  <sheetViews>
    <sheetView workbookViewId="0" topLeftCell="A1">
      <selection activeCell="A1" sqref="A1"/>
    </sheetView>
  </sheetViews>
  <sheetFormatPr defaultColWidth="11.421875" defaultRowHeight="12.75"/>
  <cols>
    <col min="2" max="13" width="6.421875" style="0" customWidth="1"/>
  </cols>
  <sheetData>
    <row r="1" ht="15.75">
      <c r="A1" s="6" t="s">
        <v>111</v>
      </c>
    </row>
    <row r="3" ht="12.75">
      <c r="A3" s="5" t="s">
        <v>164</v>
      </c>
    </row>
    <row r="5" ht="12.75">
      <c r="A5" t="s">
        <v>165</v>
      </c>
    </row>
    <row r="7" ht="12.75">
      <c r="A7" t="s">
        <v>179</v>
      </c>
    </row>
    <row r="8" ht="12.75">
      <c r="A8" t="s">
        <v>166</v>
      </c>
    </row>
    <row r="9" ht="12.75">
      <c r="A9" t="s">
        <v>167</v>
      </c>
    </row>
    <row r="12" spans="1:13" ht="12.75">
      <c r="A12" s="37"/>
      <c r="B12" s="35" t="s">
        <v>172</v>
      </c>
      <c r="C12" s="39"/>
      <c r="D12" s="35" t="s">
        <v>96</v>
      </c>
      <c r="E12" s="39"/>
      <c r="F12" s="35" t="s">
        <v>116</v>
      </c>
      <c r="G12" s="39"/>
      <c r="H12" s="35" t="s">
        <v>118</v>
      </c>
      <c r="I12" s="39"/>
      <c r="J12" s="35" t="s">
        <v>117</v>
      </c>
      <c r="K12" s="39"/>
      <c r="L12" s="35" t="s">
        <v>175</v>
      </c>
      <c r="M12" s="39"/>
    </row>
    <row r="13" spans="1:13" s="34" customFormat="1" ht="9">
      <c r="A13" s="38"/>
      <c r="B13" s="36" t="s">
        <v>173</v>
      </c>
      <c r="C13" s="38" t="s">
        <v>174</v>
      </c>
      <c r="D13" s="36" t="s">
        <v>173</v>
      </c>
      <c r="E13" s="38" t="s">
        <v>174</v>
      </c>
      <c r="F13" s="36" t="s">
        <v>173</v>
      </c>
      <c r="G13" s="38" t="s">
        <v>174</v>
      </c>
      <c r="H13" s="36" t="s">
        <v>173</v>
      </c>
      <c r="I13" s="38" t="s">
        <v>174</v>
      </c>
      <c r="J13" s="36" t="s">
        <v>173</v>
      </c>
      <c r="K13" s="38" t="s">
        <v>174</v>
      </c>
      <c r="L13" s="36" t="s">
        <v>173</v>
      </c>
      <c r="M13" s="38" t="s">
        <v>174</v>
      </c>
    </row>
    <row r="14" spans="1:13" ht="12.75">
      <c r="A14" s="4" t="s">
        <v>168</v>
      </c>
      <c r="B14" s="42" t="s">
        <v>176</v>
      </c>
      <c r="C14" s="43">
        <v>5</v>
      </c>
      <c r="D14" s="42" t="s">
        <v>178</v>
      </c>
      <c r="E14" s="43">
        <v>3</v>
      </c>
      <c r="F14" s="42"/>
      <c r="G14" s="43"/>
      <c r="H14" s="42"/>
      <c r="I14" s="43"/>
      <c r="J14" s="42"/>
      <c r="K14" s="43"/>
      <c r="L14" s="42" t="s">
        <v>177</v>
      </c>
      <c r="M14" s="43">
        <v>4</v>
      </c>
    </row>
    <row r="15" spans="1:13" ht="12.75">
      <c r="A15" s="4" t="s">
        <v>169</v>
      </c>
      <c r="B15" s="42" t="s">
        <v>177</v>
      </c>
      <c r="C15" s="43">
        <v>4</v>
      </c>
      <c r="D15" s="42" t="s">
        <v>176</v>
      </c>
      <c r="E15" s="43">
        <v>5</v>
      </c>
      <c r="F15" s="42" t="s">
        <v>178</v>
      </c>
      <c r="G15" s="43">
        <v>3</v>
      </c>
      <c r="H15" s="42"/>
      <c r="I15" s="43"/>
      <c r="J15" s="42"/>
      <c r="K15" s="43"/>
      <c r="L15" s="42"/>
      <c r="M15" s="43"/>
    </row>
    <row r="16" spans="1:13" ht="12.75">
      <c r="A16" s="4" t="s">
        <v>170</v>
      </c>
      <c r="B16" s="42" t="s">
        <v>177</v>
      </c>
      <c r="C16" s="43">
        <v>4</v>
      </c>
      <c r="D16" s="42" t="s">
        <v>176</v>
      </c>
      <c r="E16" s="43">
        <v>5</v>
      </c>
      <c r="F16" s="42" t="s">
        <v>178</v>
      </c>
      <c r="G16" s="43">
        <v>3</v>
      </c>
      <c r="H16" s="42"/>
      <c r="I16" s="43"/>
      <c r="J16" s="42"/>
      <c r="K16" s="43"/>
      <c r="L16" s="42"/>
      <c r="M16" s="43"/>
    </row>
    <row r="17" spans="1:13" ht="12.75">
      <c r="A17" s="4" t="s">
        <v>171</v>
      </c>
      <c r="B17" s="42" t="s">
        <v>176</v>
      </c>
      <c r="C17" s="43">
        <v>5</v>
      </c>
      <c r="D17" s="42" t="s">
        <v>178</v>
      </c>
      <c r="E17" s="43">
        <v>3</v>
      </c>
      <c r="F17" s="42"/>
      <c r="G17" s="43"/>
      <c r="H17" s="42"/>
      <c r="I17" s="43"/>
      <c r="J17" s="42" t="s">
        <v>177</v>
      </c>
      <c r="K17" s="43">
        <v>4</v>
      </c>
      <c r="L17" s="42"/>
      <c r="M17" s="43"/>
    </row>
    <row r="18" spans="1:13" ht="12.75">
      <c r="A18" s="4" t="s">
        <v>0</v>
      </c>
      <c r="B18" s="42" t="s">
        <v>178</v>
      </c>
      <c r="C18" s="43">
        <v>3</v>
      </c>
      <c r="D18" s="42" t="s">
        <v>177</v>
      </c>
      <c r="E18" s="43">
        <v>4</v>
      </c>
      <c r="F18" s="42"/>
      <c r="G18" s="43"/>
      <c r="H18" s="42" t="s">
        <v>176</v>
      </c>
      <c r="I18" s="43">
        <v>5</v>
      </c>
      <c r="J18" s="42"/>
      <c r="K18" s="43"/>
      <c r="L18" s="42"/>
      <c r="M18" s="43"/>
    </row>
    <row r="19" spans="1:13" s="42" customFormat="1" ht="13.5" thickBot="1">
      <c r="A19" s="40"/>
      <c r="B19" s="41"/>
      <c r="C19" s="40">
        <f>SUM(C14:C18)</f>
        <v>21</v>
      </c>
      <c r="D19" s="41"/>
      <c r="E19" s="40">
        <f>SUM(E14:E18)</f>
        <v>20</v>
      </c>
      <c r="F19" s="41"/>
      <c r="G19" s="40">
        <f>SUM(G15:G18)</f>
        <v>6</v>
      </c>
      <c r="H19" s="41"/>
      <c r="I19" s="40">
        <f>SUM(I18)</f>
        <v>5</v>
      </c>
      <c r="J19" s="41"/>
      <c r="K19" s="40">
        <f>SUM(K17:K18)</f>
        <v>4</v>
      </c>
      <c r="L19" s="41"/>
      <c r="M19" s="40">
        <f>SUM(M14:M18)</f>
        <v>4</v>
      </c>
    </row>
    <row r="20" ht="13.5" thickTop="1"/>
  </sheetData>
  <printOptions/>
  <pageMargins left="0.75" right="0.75" top="1" bottom="1"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11.421875" defaultRowHeight="12.75"/>
  <sheetData>
    <row r="1" ht="15.75">
      <c r="A1" s="6" t="s">
        <v>111</v>
      </c>
    </row>
    <row r="3" ht="12.75">
      <c r="A3" t="s">
        <v>150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RICHTER PAUL EEL.VOE</cp:lastModifiedBy>
  <cp:lastPrinted>2001-08-07T19:51:41Z</cp:lastPrinted>
  <dcterms:created xsi:type="dcterms:W3CDTF">2001-02-09T15:45:54Z</dcterms:created>
  <dcterms:modified xsi:type="dcterms:W3CDTF">2006-08-18T07:49:23Z</dcterms:modified>
  <cp:category/>
  <cp:version/>
  <cp:contentType/>
  <cp:contentStatus/>
</cp:coreProperties>
</file>