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rgebnis" sheetId="1" state="visible" r:id="rId2"/>
    <sheet name="Wechselzeiten" sheetId="2" state="visible" r:id="rId3"/>
    <sheet name="Durchgangszeiten" sheetId="3" state="visible" r:id="rId4"/>
  </sheets>
  <definedNames>
    <definedName function="false" hidden="false" localSheetId="1" name="_xlnm.Print_Area" vbProcedure="false">Wechselzeiten!$1:$1048576</definedName>
    <definedName function="false" hidden="false" localSheetId="1" name="_xlnm.Print_Area" vbProcedure="false">Wechselzeiten!$1:$1048576</definedName>
    <definedName function="false" hidden="false" localSheetId="1" name="_xlnm.Print_Area_0" vbProcedure="false">Wechselzeiten!$1:$1048576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<sst xmlns="http://schemas.openxmlformats.org/spreadsheetml/2006/main" count="69" uniqueCount="36">
  <si>
    <t xml:space="preserve">16a. Triathlon Langau (FREE EAGLE Edition)</t>
  </si>
  <si>
    <t xml:space="preserve">Langau, 19.6.2021</t>
  </si>
  <si>
    <t xml:space="preserve">1500 m Schwimmen / 39,8 km Radfahren / 10,0 km Laufen</t>
  </si>
  <si>
    <t xml:space="preserve">Platz</t>
  </si>
  <si>
    <t xml:space="preserve">Name</t>
  </si>
  <si>
    <t xml:space="preserve">Gesamt</t>
  </si>
  <si>
    <t xml:space="preserve">Schwimmen</t>
  </si>
  <si>
    <t xml:space="preserve">Rad</t>
  </si>
  <si>
    <t xml:space="preserve">Laufen</t>
  </si>
  <si>
    <t xml:space="preserve">Anmerkung</t>
  </si>
  <si>
    <t xml:space="preserve">OD kurz</t>
  </si>
  <si>
    <t xml:space="preserve">-----</t>
  </si>
  <si>
    <t xml:space="preserve">---</t>
  </si>
  <si>
    <t xml:space="preserve">Swim/Bike</t>
  </si>
  <si>
    <t xml:space="preserve">Hobby spezial</t>
  </si>
  <si>
    <t xml:space="preserve">OD kurz = 6,6 km Lauf, anstatt 10 km</t>
  </si>
  <si>
    <t xml:space="preserve">Hobby spezial = 350 Swim, 39,8 Rad, 3,3 km Lauf</t>
  </si>
  <si>
    <t xml:space="preserve">Auswertung: Thommeee &amp; Paolo</t>
  </si>
  <si>
    <t xml:space="preserve">Wechselzeiten</t>
  </si>
  <si>
    <t xml:space="preserve">1. Wechsel</t>
  </si>
  <si>
    <t xml:space="preserve">2. Wechsel</t>
  </si>
  <si>
    <t xml:space="preserve">Durchgangszeiten</t>
  </si>
  <si>
    <t xml:space="preserve">Name                                                  nach</t>
  </si>
  <si>
    <t xml:space="preserve">Walter Lima (Mannermann)</t>
  </si>
  <si>
    <t xml:space="preserve">Bernd Höfinger (BerndDaRaabser)</t>
  </si>
  <si>
    <t xml:space="preserve">Felix Tiller (kleinEddd)</t>
  </si>
  <si>
    <t xml:space="preserve">Jürgen Haiderer (WadlJürgen)</t>
  </si>
  <si>
    <t xml:space="preserve">Paul Richter (Paolo)</t>
  </si>
  <si>
    <t xml:space="preserve">Harald Kaufmann (Hari)</t>
  </si>
  <si>
    <t xml:space="preserve">Johanna Stefsky (Jo)</t>
  </si>
  <si>
    <t xml:space="preserve">Barbara Lima (Mannerschnitte)</t>
  </si>
  <si>
    <t xml:space="preserve">Andreas Kirschner (Kirschi)</t>
  </si>
  <si>
    <t xml:space="preserve">Walter Fasching (W100)</t>
  </si>
  <si>
    <t xml:space="preserve">Thomas Gössl (Thommeee)</t>
  </si>
  <si>
    <t xml:space="preserve">Franz Meller</t>
  </si>
  <si>
    <t xml:space="preserve">Franz Heily (Fraunz)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</si>
</sst>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"/>
    <numFmt numFmtId="167" formatCode="[H]:MM:SS"/>
    <numFmt numFmtId="168" formatCode="M:SS"/>
    <numFmt numFmtId="169" formatCode="H:MM:SS"/>
    <numFmt numFmtId="170" formatCode="MM:SS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FFC0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27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1" width="6.71"/>
    <col collapsed="false" customWidth="true" hidden="false" outlineLevel="0" max="2" min="2" style="1" width="45.71"/>
    <col collapsed="false" customWidth="true" hidden="false" outlineLevel="0" max="3" min="3" style="2" width="18.71"/>
    <col collapsed="false" customWidth="true" hidden="false" outlineLevel="0" max="4" min="4" style="2" width="12.71"/>
    <col collapsed="false" customWidth="true" hidden="false" outlineLevel="0" max="5" min="5" style="2" width="6.71"/>
    <col collapsed="false" customWidth="true" hidden="false" outlineLevel="0" max="6" min="6" style="2" width="12.71"/>
    <col collapsed="false" customWidth="true" hidden="false" outlineLevel="0" max="7" min="7" style="2" width="6.71"/>
    <col collapsed="false" customWidth="true" hidden="false" outlineLevel="0" max="8" min="8" style="2" width="12.71"/>
    <col collapsed="false" customWidth="true" hidden="false" outlineLevel="0" max="9" min="9" style="2" width="6.71"/>
    <col collapsed="false" customWidth="true" hidden="false" outlineLevel="0" max="1025" min="10" style="1" width="11.42"/>
  </cols>
  <sheetData>
    <row r="1" customFormat="false" ht="30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25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</row>
    <row r="4" customFormat="false" ht="15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6"/>
    </row>
    <row r="5" customFormat="false" ht="15" hidden="false" customHeight="false" outlineLevel="0" collapsed="false">
      <c r="A5" s="5" t="s">
        <v>2</v>
      </c>
      <c r="B5" s="5"/>
      <c r="C5" s="5"/>
      <c r="D5" s="5"/>
      <c r="E5" s="5"/>
      <c r="F5" s="5"/>
      <c r="G5" s="5"/>
      <c r="H5" s="5"/>
      <c r="I5" s="5"/>
    </row>
    <row r="6" customFormat="false" ht="25.5" hidden="false" customHeight="true" outlineLevel="0" collapsed="false">
      <c r="A6" s="2"/>
    </row>
    <row r="7" customFormat="false" ht="25.5" hidden="false" customHeight="true" outlineLevel="0" collapsed="false">
      <c r="A7" s="7" t="s">
        <v>3</v>
      </c>
      <c r="B7" s="8" t="s">
        <v>4</v>
      </c>
      <c r="C7" s="7" t="s">
        <v>5</v>
      </c>
      <c r="D7" s="9" t="s">
        <v>6</v>
      </c>
      <c r="E7" s="9"/>
      <c r="F7" s="9" t="s">
        <v>7</v>
      </c>
      <c r="G7" s="9"/>
      <c r="H7" s="9" t="s">
        <v>8</v>
      </c>
      <c r="I7" s="9"/>
      <c r="J7" s="8" t="s">
        <v>9</v>
      </c>
    </row>
    <row r="8" customFormat="false" ht="30" hidden="false" customHeight="true" outlineLevel="0" collapsed="false">
      <c r="A8" s="10" t="n">
        <f aca="false">RANK(C8,C$8:C$16,1)</f>
        <v>1</v>
      </c>
      <c r="B8" s="1" t="str">
        <f aca="false">Durchgangszeiten!A4</f>
        <v>Walter Lima (Mannermann)</v>
      </c>
      <c r="C8" s="11" t="n">
        <f aca="false">ROUND(Durchgangszeiten!J4*86400,0)/86400</f>
        <v>0.0975462962962963</v>
      </c>
      <c r="D8" s="12" t="n">
        <f aca="false">ROUND(Durchgangszeiten!B4*86400,0)/86400</f>
        <v>0.0176851851851852</v>
      </c>
      <c r="E8" s="10" t="n">
        <f aca="false">RANK(D8,D$8:D$20,1)</f>
        <v>1</v>
      </c>
      <c r="F8" s="13" t="n">
        <f aca="false">ROUND((Durchgangszeiten!F4-Durchgangszeiten!D4)*86400,0)/86400</f>
        <v>0.0441898148148148</v>
      </c>
      <c r="G8" s="10" t="n">
        <f aca="false">RANK(F8,F$8:F$20,1)</f>
        <v>1</v>
      </c>
      <c r="H8" s="14" t="n">
        <f aca="false">ROUND((Durchgangszeiten!J4-Durchgangszeiten!H4)*86400,0)/86400</f>
        <v>0.0328356481481481</v>
      </c>
      <c r="I8" s="10" t="n">
        <f aca="false">RANK(H8,H$8:H$16,1)</f>
        <v>1</v>
      </c>
    </row>
    <row r="9" customFormat="false" ht="25.5" hidden="false" customHeight="true" outlineLevel="0" collapsed="false">
      <c r="A9" s="10" t="n">
        <f aca="false">RANK(C9,C$8:C$16,1)</f>
        <v>2</v>
      </c>
      <c r="B9" s="1" t="str">
        <f aca="false">Durchgangszeiten!A5</f>
        <v>Bernd Höfinger (BerndDaRaabser)</v>
      </c>
      <c r="C9" s="11" t="n">
        <f aca="false">ROUND(Durchgangszeiten!J5*86400,0)/86400</f>
        <v>0.103344907407407</v>
      </c>
      <c r="D9" s="12" t="n">
        <f aca="false">ROUND(Durchgangszeiten!B5*86400,0)/86400</f>
        <v>0.0176851851851852</v>
      </c>
      <c r="E9" s="10" t="n">
        <f aca="false">RANK(D9,D$8:D$20,1)</f>
        <v>1</v>
      </c>
      <c r="F9" s="13" t="n">
        <f aca="false">ROUND((Durchgangszeiten!F5-Durchgangszeiten!D5)*86400,0)/86400</f>
        <v>0.0476157407407407</v>
      </c>
      <c r="G9" s="10" t="n">
        <f aca="false">RANK(F9,F$8:F$20,1)</f>
        <v>4</v>
      </c>
      <c r="H9" s="14" t="n">
        <f aca="false">ROUND((Durchgangszeiten!J5-Durchgangszeiten!H5)*86400,0)/86400</f>
        <v>0.0359490740740741</v>
      </c>
      <c r="I9" s="10" t="n">
        <f aca="false">RANK(H9,H$8:H$16,1)</f>
        <v>3</v>
      </c>
    </row>
    <row r="10" customFormat="false" ht="25.5" hidden="false" customHeight="true" outlineLevel="0" collapsed="false">
      <c r="A10" s="10" t="n">
        <f aca="false">RANK(C10,C$8:C$16,1)</f>
        <v>3</v>
      </c>
      <c r="B10" s="1" t="str">
        <f aca="false">Durchgangszeiten!A6</f>
        <v>Felix Tiller (kleinEddd)</v>
      </c>
      <c r="C10" s="11" t="n">
        <f aca="false">ROUND(Durchgangszeiten!J6*86400,0)/86400</f>
        <v>0.103472222222222</v>
      </c>
      <c r="D10" s="12" t="n">
        <f aca="false">ROUND(Durchgangszeiten!B6*86400,0)/86400</f>
        <v>0.0188078703703704</v>
      </c>
      <c r="E10" s="10" t="n">
        <f aca="false">RANK(D10,D$8:D$20,1)</f>
        <v>3</v>
      </c>
      <c r="F10" s="13" t="n">
        <f aca="false">ROUND((Durchgangszeiten!F6-Durchgangszeiten!D6)*86400,0)/86400</f>
        <v>0.0471643518518519</v>
      </c>
      <c r="G10" s="10" t="n">
        <f aca="false">RANK(F10,F$8:F$20,1)</f>
        <v>3</v>
      </c>
      <c r="H10" s="14" t="n">
        <f aca="false">ROUND((Durchgangszeiten!J6-Durchgangszeiten!H6)*86400,0)/86400</f>
        <v>0.0345486111111111</v>
      </c>
      <c r="I10" s="10" t="n">
        <f aca="false">RANK(H10,H$8:H$16,1)</f>
        <v>2</v>
      </c>
    </row>
    <row r="11" customFormat="false" ht="25.5" hidden="false" customHeight="true" outlineLevel="0" collapsed="false">
      <c r="A11" s="10" t="n">
        <f aca="false">RANK(C11,C$8:C$16,1)</f>
        <v>4</v>
      </c>
      <c r="B11" s="1" t="str">
        <f aca="false">Durchgangszeiten!A7</f>
        <v>Jürgen Haiderer (WadlJürgen)</v>
      </c>
      <c r="C11" s="11" t="n">
        <f aca="false">ROUND(Durchgangszeiten!J7*86400,0)/86400</f>
        <v>0.107488425925926</v>
      </c>
      <c r="D11" s="12" t="n">
        <f aca="false">ROUND(Durchgangszeiten!B7*86400,0)/86400</f>
        <v>0.0208912037037037</v>
      </c>
      <c r="E11" s="10" t="n">
        <f aca="false">RANK(D11,D$8:D$20,1)</f>
        <v>5</v>
      </c>
      <c r="F11" s="13" t="n">
        <f aca="false">ROUND((Durchgangszeiten!F7-Durchgangszeiten!D7)*86400,0)/86400</f>
        <v>0.044849537037037</v>
      </c>
      <c r="G11" s="10" t="n">
        <f aca="false">RANK(F11,F$8:F$20,1)</f>
        <v>2</v>
      </c>
      <c r="H11" s="14" t="n">
        <f aca="false">ROUND((Durchgangszeiten!J7-Durchgangszeiten!H7)*86400,0)/86400</f>
        <v>0.0389583333333333</v>
      </c>
      <c r="I11" s="10" t="n">
        <f aca="false">RANK(H11,H$8:H$16,1)</f>
        <v>4</v>
      </c>
    </row>
    <row r="12" customFormat="false" ht="25.5" hidden="false" customHeight="true" outlineLevel="0" collapsed="false">
      <c r="A12" s="10" t="n">
        <f aca="false">RANK(C12,C$8:C$16,1)</f>
        <v>5</v>
      </c>
      <c r="B12" s="1" t="str">
        <f aca="false">Durchgangszeiten!A8</f>
        <v>Paul Richter (Paolo)</v>
      </c>
      <c r="C12" s="11" t="n">
        <f aca="false">ROUND(Durchgangszeiten!J8*86400,0)/86400</f>
        <v>0.114537037037037</v>
      </c>
      <c r="D12" s="12" t="n">
        <f aca="false">ROUND(Durchgangszeiten!B8*86400,0)/86400</f>
        <v>0.0209837962962963</v>
      </c>
      <c r="E12" s="10" t="n">
        <f aca="false">RANK(D12,D$8:D$20,1)</f>
        <v>7</v>
      </c>
      <c r="F12" s="13" t="n">
        <f aca="false">ROUND((Durchgangszeiten!F8-Durchgangszeiten!D8)*86400,0)/86400</f>
        <v>0.0502314814814815</v>
      </c>
      <c r="G12" s="10" t="n">
        <f aca="false">RANK(F12,F$8:F$20,1)</f>
        <v>5</v>
      </c>
      <c r="H12" s="14" t="n">
        <f aca="false">ROUND((Durchgangszeiten!J8-Durchgangszeiten!H8)*86400,0)/86400</f>
        <v>0.0395601851851852</v>
      </c>
      <c r="I12" s="10" t="n">
        <f aca="false">RANK(H12,H$8:H$16,1)</f>
        <v>5</v>
      </c>
    </row>
    <row r="13" customFormat="false" ht="25.5" hidden="false" customHeight="true" outlineLevel="0" collapsed="false">
      <c r="A13" s="10" t="n">
        <f aca="false">RANK(C13,C$8:C$16,1)</f>
        <v>6</v>
      </c>
      <c r="B13" s="1" t="str">
        <f aca="false">Durchgangszeiten!A9</f>
        <v>Harald Kaufmann (Hari)</v>
      </c>
      <c r="C13" s="11" t="n">
        <f aca="false">ROUND(Durchgangszeiten!J9*86400,0)/86400</f>
        <v>0.11755787037037</v>
      </c>
      <c r="D13" s="12" t="n">
        <f aca="false">ROUND(Durchgangszeiten!B9*86400,0)/86400</f>
        <v>0.0225694444444444</v>
      </c>
      <c r="E13" s="10" t="n">
        <f aca="false">RANK(D13,D$8:D$20,1)</f>
        <v>9</v>
      </c>
      <c r="F13" s="13" t="n">
        <f aca="false">ROUND((Durchgangszeiten!F9-Durchgangszeiten!D9)*86400,0)/86400</f>
        <v>0.0523263888888889</v>
      </c>
      <c r="G13" s="10" t="n">
        <f aca="false">RANK(F13,F$8:F$20,1)</f>
        <v>8</v>
      </c>
      <c r="H13" s="14" t="n">
        <f aca="false">ROUND((Durchgangszeiten!J9-Durchgangszeiten!H9)*86400,0)/86400</f>
        <v>0.0402662037037037</v>
      </c>
      <c r="I13" s="10" t="n">
        <f aca="false">RANK(H13,H$8:H$16,1)</f>
        <v>6</v>
      </c>
    </row>
    <row r="14" customFormat="false" ht="25.5" hidden="false" customHeight="true" outlineLevel="0" collapsed="false">
      <c r="A14" s="10" t="n">
        <f aca="false">RANK(C14,C$8:C$16,1)</f>
        <v>7</v>
      </c>
      <c r="B14" s="1" t="str">
        <f aca="false">Durchgangszeiten!A10</f>
        <v>Johanna Stefsky (Jo)</v>
      </c>
      <c r="C14" s="11" t="n">
        <f aca="false">ROUND(Durchgangszeiten!J10*86400,0)/86400</f>
        <v>0.119976851851852</v>
      </c>
      <c r="D14" s="12" t="n">
        <f aca="false">ROUND(Durchgangszeiten!B10*86400,0)/86400</f>
        <v>0.0209259259259259</v>
      </c>
      <c r="E14" s="10" t="n">
        <f aca="false">RANK(D14,D$8:D$20,1)</f>
        <v>6</v>
      </c>
      <c r="F14" s="13" t="n">
        <f aca="false">ROUND((Durchgangszeiten!F10-Durchgangszeiten!D10)*86400,0)/86400</f>
        <v>0.0505324074074074</v>
      </c>
      <c r="G14" s="10" t="n">
        <f aca="false">RANK(F14,F$8:F$20,1)</f>
        <v>7</v>
      </c>
      <c r="H14" s="13" t="n">
        <f aca="false">ROUND((Durchgangszeiten!J10-Durchgangszeiten!H10)*86400,0)/86400</f>
        <v>0.0450231481481482</v>
      </c>
      <c r="I14" s="10" t="n">
        <f aca="false">RANK(H14,H$8:H$16,1)</f>
        <v>9</v>
      </c>
    </row>
    <row r="15" customFormat="false" ht="25.5" hidden="false" customHeight="true" outlineLevel="0" collapsed="false">
      <c r="A15" s="10" t="n">
        <f aca="false">RANK(C15,C$8:C$16,1)</f>
        <v>8</v>
      </c>
      <c r="B15" s="1" t="str">
        <f aca="false">Durchgangszeiten!A11</f>
        <v>Barbara Lima (Mannerschnitte)</v>
      </c>
      <c r="C15" s="11" t="n">
        <f aca="false">ROUND(Durchgangszeiten!J11*86400,0)/86400</f>
        <v>0.122210648148148</v>
      </c>
      <c r="D15" s="12" t="n">
        <f aca="false">ROUND(Durchgangszeiten!B11*86400,0)/86400</f>
        <v>0.0195949074074074</v>
      </c>
      <c r="E15" s="10" t="n">
        <f aca="false">RANK(D15,D$8:D$20,1)</f>
        <v>4</v>
      </c>
      <c r="F15" s="13" t="n">
        <f aca="false">ROUND((Durchgangszeiten!F11-Durchgangszeiten!D11)*86400,0)/86400</f>
        <v>0.0561111111111111</v>
      </c>
      <c r="G15" s="10" t="n">
        <f aca="false">RANK(F15,F$8:F$20,1)</f>
        <v>9</v>
      </c>
      <c r="H15" s="13" t="n">
        <f aca="false">ROUND((Durchgangszeiten!J11-Durchgangszeiten!H11)*86400,0)/86400</f>
        <v>0.0435763888888889</v>
      </c>
      <c r="I15" s="10" t="n">
        <f aca="false">RANK(H15,H$8:H$16,1)</f>
        <v>8</v>
      </c>
    </row>
    <row r="16" customFormat="false" ht="25.5" hidden="false" customHeight="true" outlineLevel="0" collapsed="false">
      <c r="A16" s="10" t="n">
        <f aca="false">RANK(C16,C$8:C$16,1)</f>
        <v>9</v>
      </c>
      <c r="B16" s="1" t="str">
        <f aca="false">Durchgangszeiten!A12</f>
        <v>Andreas Kirschner (Kirschi)</v>
      </c>
      <c r="C16" s="11" t="n">
        <f aca="false">ROUND(Durchgangszeiten!J12*86400,0)/86400</f>
        <v>0.128715277777778</v>
      </c>
      <c r="D16" s="12" t="n">
        <f aca="false">ROUND(Durchgangszeiten!B12*86400,0)/86400</f>
        <v>0.0240972222222222</v>
      </c>
      <c r="E16" s="10" t="n">
        <f aca="false">RANK(D16,D$8:D$20,1)</f>
        <v>10</v>
      </c>
      <c r="F16" s="13" t="n">
        <f aca="false">ROUND((Durchgangszeiten!F12-Durchgangszeiten!D12)*86400,0)/86400</f>
        <v>0.0598032407407407</v>
      </c>
      <c r="G16" s="10" t="n">
        <f aca="false">RANK(F16,F$8:F$20,1)</f>
        <v>11</v>
      </c>
      <c r="H16" s="13" t="n">
        <f aca="false">ROUND((Durchgangszeiten!J12-Durchgangszeiten!H12)*86400,0)/86400</f>
        <v>0.0430671296296296</v>
      </c>
      <c r="I16" s="10" t="n">
        <f aca="false">RANK(H16,H$8:H$16,1)</f>
        <v>7</v>
      </c>
    </row>
    <row r="17" customFormat="false" ht="25.5" hidden="false" customHeight="true" outlineLevel="0" collapsed="false">
      <c r="A17" s="10"/>
      <c r="C17" s="11"/>
      <c r="D17" s="12"/>
      <c r="E17" s="10"/>
      <c r="F17" s="13"/>
      <c r="G17" s="10"/>
      <c r="H17" s="14"/>
      <c r="I17" s="10"/>
    </row>
    <row r="18" customFormat="false" ht="25.5" hidden="false" customHeight="true" outlineLevel="0" collapsed="false">
      <c r="A18" s="15" t="n">
        <v>10</v>
      </c>
      <c r="B18" s="1" t="str">
        <f aca="false">Durchgangszeiten!A14</f>
        <v>Walter Fasching (W100)</v>
      </c>
      <c r="C18" s="11" t="n">
        <f aca="false">ROUND(Durchgangszeiten!J14*86400,0)/86400</f>
        <v>0.110555555555556</v>
      </c>
      <c r="D18" s="12" t="n">
        <f aca="false">ROUND(Durchgangszeiten!B14*86400,0)/86400</f>
        <v>0.0216782407407407</v>
      </c>
      <c r="E18" s="10" t="n">
        <f aca="false">RANK(D18,D$8:D$20,1)</f>
        <v>8</v>
      </c>
      <c r="F18" s="13" t="n">
        <f aca="false">ROUND((Durchgangszeiten!F14-Durchgangszeiten!D14)*86400,0)/86400</f>
        <v>0.0502777777777778</v>
      </c>
      <c r="G18" s="10" t="n">
        <f aca="false">RANK(F18,F$8:F$20,1)</f>
        <v>6</v>
      </c>
      <c r="H18" s="14" t="n">
        <f aca="false">ROUND((Durchgangszeiten!J14-Durchgangszeiten!H14)*86400,0)/86400</f>
        <v>0.0341898148148148</v>
      </c>
      <c r="I18" s="10" t="n">
        <v>10</v>
      </c>
      <c r="J18" s="1" t="s">
        <v>10</v>
      </c>
    </row>
    <row r="19" customFormat="false" ht="25.5" hidden="false" customHeight="true" outlineLevel="0" collapsed="false">
      <c r="A19" s="15" t="n">
        <v>11</v>
      </c>
      <c r="B19" s="1" t="str">
        <f aca="false">Durchgangszeiten!A15</f>
        <v>Thomas Gössl (Thommeee)</v>
      </c>
      <c r="C19" s="11" t="n">
        <f aca="false">ROUND(Durchgangszeiten!J15*86400,0)/86400</f>
        <v>0.126423611111111</v>
      </c>
      <c r="D19" s="12" t="n">
        <f aca="false">ROUND(Durchgangszeiten!B15*86400,0)/86400</f>
        <v>0.0274189814814815</v>
      </c>
      <c r="E19" s="10" t="n">
        <f aca="false">RANK(D19,D$8:D$20,1)</f>
        <v>11</v>
      </c>
      <c r="F19" s="13" t="n">
        <f aca="false">ROUND((Durchgangszeiten!F15-Durchgangszeiten!D15)*86400,0)/86400</f>
        <v>0.0568287037037037</v>
      </c>
      <c r="G19" s="10" t="n">
        <f aca="false">RANK(F19,F$8:F$20,1)</f>
        <v>10</v>
      </c>
      <c r="H19" s="14" t="n">
        <f aca="false">ROUND((Durchgangszeiten!J15-Durchgangszeiten!H15)*86400,0)/86400</f>
        <v>0.0367939814814815</v>
      </c>
      <c r="I19" s="10" t="n">
        <v>11</v>
      </c>
      <c r="J19" s="1" t="s">
        <v>10</v>
      </c>
    </row>
    <row r="20" customFormat="false" ht="25.5" hidden="false" customHeight="true" outlineLevel="0" collapsed="false">
      <c r="A20" s="15" t="n">
        <v>12</v>
      </c>
      <c r="B20" s="1" t="str">
        <f aca="false">Durchgangszeiten!A16</f>
        <v>Franz Meller</v>
      </c>
      <c r="C20" s="11" t="n">
        <f aca="false">Durchgangszeiten!F16</f>
        <v>0.0994212962962963</v>
      </c>
      <c r="D20" s="12" t="n">
        <f aca="false">ROUND(Durchgangszeiten!B16*86400,0)/86400</f>
        <v>0.0294212962962963</v>
      </c>
      <c r="E20" s="10" t="n">
        <f aca="false">RANK(D20,D$8:D$20,1)</f>
        <v>12</v>
      </c>
      <c r="F20" s="13" t="n">
        <f aca="false">ROUND((Durchgangszeiten!F16-Durchgangszeiten!D16)*86400,0)/86400</f>
        <v>0.0651041666666667</v>
      </c>
      <c r="G20" s="10" t="n">
        <f aca="false">RANK(F20,F$8:F$20,1)</f>
        <v>12</v>
      </c>
      <c r="H20" s="12" t="s">
        <v>11</v>
      </c>
      <c r="I20" s="10" t="s">
        <v>12</v>
      </c>
      <c r="J20" s="1" t="s">
        <v>13</v>
      </c>
    </row>
    <row r="21" customFormat="false" ht="25.5" hidden="false" customHeight="true" outlineLevel="0" collapsed="false">
      <c r="A21" s="10"/>
      <c r="C21" s="11"/>
      <c r="D21" s="12"/>
      <c r="E21" s="10"/>
      <c r="F21" s="13"/>
      <c r="G21" s="10"/>
      <c r="H21" s="14"/>
      <c r="I21" s="10"/>
    </row>
    <row r="22" customFormat="false" ht="25.5" hidden="false" customHeight="true" outlineLevel="0" collapsed="false">
      <c r="A22" s="10" t="n">
        <f aca="false">RANK(C22,C$8:C$27,1)</f>
        <v>1</v>
      </c>
      <c r="B22" s="1" t="str">
        <f aca="false">Durchgangszeiten!A18</f>
        <v>Franz Heily (Fraunz)</v>
      </c>
      <c r="C22" s="11" t="n">
        <f aca="false">ROUND(Durchgangszeiten!J18*86400,0)/86400</f>
        <v>0.0805555555555556</v>
      </c>
      <c r="D22" s="12" t="s">
        <v>11</v>
      </c>
      <c r="E22" s="10" t="s">
        <v>12</v>
      </c>
      <c r="F22" s="12" t="s">
        <v>11</v>
      </c>
      <c r="G22" s="10" t="s">
        <v>12</v>
      </c>
      <c r="H22" s="12" t="s">
        <v>11</v>
      </c>
      <c r="I22" s="10" t="s">
        <v>12</v>
      </c>
      <c r="J22" s="1" t="s">
        <v>14</v>
      </c>
    </row>
    <row r="23" customFormat="false" ht="25.5" hidden="false" customHeight="true" outlineLevel="0" collapsed="false">
      <c r="A23" s="10"/>
      <c r="C23" s="11"/>
      <c r="D23" s="12"/>
      <c r="E23" s="10"/>
      <c r="F23" s="14"/>
      <c r="G23" s="10"/>
      <c r="H23" s="12"/>
      <c r="I23" s="10"/>
    </row>
    <row r="24" customFormat="false" ht="25.5" hidden="false" customHeight="true" outlineLevel="0" collapsed="false">
      <c r="A24" s="16" t="s">
        <v>15</v>
      </c>
      <c r="B24" s="0"/>
      <c r="C24" s="11"/>
      <c r="D24" s="12"/>
      <c r="E24" s="10"/>
      <c r="F24" s="14"/>
      <c r="G24" s="10"/>
      <c r="H24" s="12"/>
      <c r="I24" s="10"/>
    </row>
    <row r="25" customFormat="false" ht="25.5" hidden="false" customHeight="true" outlineLevel="0" collapsed="false">
      <c r="A25" s="16" t="s">
        <v>16</v>
      </c>
      <c r="B25" s="0"/>
      <c r="C25" s="11"/>
      <c r="D25" s="12"/>
      <c r="E25" s="10"/>
      <c r="F25" s="14"/>
      <c r="G25" s="10"/>
      <c r="H25" s="12"/>
      <c r="I25" s="10"/>
    </row>
    <row r="26" customFormat="false" ht="25.5" hidden="false" customHeight="true" outlineLevel="0" collapsed="false">
      <c r="A26" s="10"/>
      <c r="C26" s="11"/>
      <c r="D26" s="12"/>
      <c r="E26" s="10"/>
      <c r="F26" s="14"/>
      <c r="G26" s="10"/>
      <c r="H26" s="12"/>
      <c r="I26" s="10"/>
    </row>
    <row r="27" customFormat="false" ht="25.5" hidden="false" customHeight="true" outlineLevel="0" collapsed="false">
      <c r="A27" s="17" t="s">
        <v>17</v>
      </c>
      <c r="C27" s="11"/>
      <c r="D27" s="12"/>
      <c r="E27" s="10"/>
      <c r="F27" s="14"/>
      <c r="G27" s="10"/>
      <c r="H27" s="12"/>
      <c r="I27" s="10"/>
    </row>
  </sheetData>
  <mergeCells count="6">
    <mergeCell ref="A1:I1"/>
    <mergeCell ref="A3:I3"/>
    <mergeCell ref="A5:I5"/>
    <mergeCell ref="D7:E7"/>
    <mergeCell ref="F7:G7"/>
    <mergeCell ref="H7:I7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2" activeCellId="0" sqref="B2"/>
    </sheetView>
  </sheetViews>
  <sheetFormatPr defaultRowHeight="15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40.71"/>
    <col collapsed="false" customWidth="true" hidden="false" outlineLevel="0" max="3" min="3" style="0" width="11.71"/>
    <col collapsed="false" customWidth="true" hidden="false" outlineLevel="0" max="4" min="4" style="0" width="6.71"/>
    <col collapsed="false" customWidth="true" hidden="false" outlineLevel="0" max="5" min="5" style="0" width="4.71"/>
    <col collapsed="false" customWidth="true" hidden="false" outlineLevel="0" max="6" min="6" style="0" width="6.71"/>
    <col collapsed="false" customWidth="true" hidden="false" outlineLevel="0" max="7" min="7" style="0" width="4.71"/>
    <col collapsed="false" customWidth="true" hidden="false" outlineLevel="0" max="1025" min="8" style="0" width="10.58"/>
  </cols>
  <sheetData>
    <row r="1" s="1" customFormat="true" ht="15" hidden="false" customHeight="true" outlineLevel="0" collapsed="false">
      <c r="A1" s="18" t="s">
        <v>18</v>
      </c>
      <c r="B1" s="18"/>
      <c r="C1" s="18"/>
      <c r="D1" s="18"/>
      <c r="E1" s="18"/>
      <c r="F1" s="18"/>
      <c r="G1" s="1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15" hidden="false" customHeight="true" outlineLevel="0" collapsed="false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5" hidden="false" customHeight="true" outlineLevel="0" collapsed="false">
      <c r="A3" s="2" t="s">
        <v>3</v>
      </c>
      <c r="B3" s="1" t="s">
        <v>4</v>
      </c>
      <c r="C3" s="2" t="s">
        <v>5</v>
      </c>
      <c r="D3" s="18" t="s">
        <v>19</v>
      </c>
      <c r="E3" s="18"/>
      <c r="F3" s="18" t="s">
        <v>20</v>
      </c>
      <c r="G3" s="1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customFormat="false" ht="15" hidden="false" customHeight="true" outlineLevel="0" collapsed="false">
      <c r="A4" s="2" t="n">
        <f aca="false">RANK(C4,C$4:C$25,1)</f>
        <v>1</v>
      </c>
      <c r="B4" s="1" t="str">
        <f aca="false">Durchgangszeiten!A12</f>
        <v>Andreas Kirschner (Kirschi)</v>
      </c>
      <c r="C4" s="12" t="n">
        <f aca="false">ROUND((D4+F4)*86400,0)/86400</f>
        <v>0.00174768518518519</v>
      </c>
      <c r="D4" s="12" t="n">
        <f aca="false">ROUND((Durchgangszeiten!D12-Durchgangszeiten!B12)*86400,0)/86400</f>
        <v>0.00130787037037037</v>
      </c>
      <c r="E4" s="2" t="n">
        <f aca="false">RANK(D4,D$4:D$25,1)</f>
        <v>1</v>
      </c>
      <c r="F4" s="12" t="n">
        <f aca="false">ROUND((Durchgangszeiten!H12-Durchgangszeiten!F12)*86400,0)/86400</f>
        <v>0.000439814814814815</v>
      </c>
      <c r="G4" s="2" t="n">
        <f aca="false">RANK(F4,F$4:F$25,1)</f>
        <v>2</v>
      </c>
    </row>
    <row r="5" customFormat="false" ht="15" hidden="false" customHeight="false" outlineLevel="0" collapsed="false">
      <c r="A5" s="2" t="n">
        <f aca="false">RANK(C5,C$4:C$25,1)</f>
        <v>2</v>
      </c>
      <c r="B5" s="1" t="str">
        <f aca="false">Durchgangszeiten!A5</f>
        <v>Bernd Höfinger (BerndDaRaabser)</v>
      </c>
      <c r="C5" s="12" t="n">
        <f aca="false">ROUND((D5+F5)*86400,0)/86400</f>
        <v>0.00209490740740741</v>
      </c>
      <c r="D5" s="12" t="n">
        <f aca="false">ROUND((Durchgangszeiten!D5-Durchgangszeiten!B5)*86400,0)/86400</f>
        <v>0.00145833333333333</v>
      </c>
      <c r="E5" s="2" t="n">
        <f aca="false">RANK(D5,D$4:D$25,1)</f>
        <v>3</v>
      </c>
      <c r="F5" s="12" t="n">
        <f aca="false">ROUND((Durchgangszeiten!H5-Durchgangszeiten!F5)*86400,0)/86400</f>
        <v>0.000636574074074074</v>
      </c>
      <c r="G5" s="2" t="n">
        <f aca="false">RANK(F5,F$4:F$25,1)</f>
        <v>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customFormat="false" ht="15" hidden="false" customHeight="false" outlineLevel="0" collapsed="false">
      <c r="A6" s="2" t="n">
        <f aca="false">RANK(C6,C$4:C$25,1)</f>
        <v>3</v>
      </c>
      <c r="B6" s="1" t="str">
        <f aca="false">Durchgangszeiten!A9</f>
        <v>Harald Kaufmann (Hari)</v>
      </c>
      <c r="C6" s="12" t="n">
        <f aca="false">ROUND((D6+F6)*86400,0)/86400</f>
        <v>0.00239583333333333</v>
      </c>
      <c r="D6" s="19" t="n">
        <f aca="false">ROUND((Durchgangszeiten!D9-Durchgangszeiten!B9)*86400,0)/86400</f>
        <v>0.00138888888888889</v>
      </c>
      <c r="E6" s="2" t="n">
        <f aca="false">RANK(D6,D$4:D$25,1)</f>
        <v>2</v>
      </c>
      <c r="F6" s="19" t="n">
        <f aca="false">ROUND((Durchgangszeiten!H9-Durchgangszeiten!F9)*86400,0)/86400</f>
        <v>0.00100694444444444</v>
      </c>
      <c r="G6" s="2" t="n">
        <f aca="false">RANK(F6,F$4:F$25,1)</f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="1" customFormat="true" ht="15" hidden="false" customHeight="false" outlineLevel="0" collapsed="false">
      <c r="A7" s="2" t="n">
        <f aca="false">RANK(C7,C$4:C$25,1)</f>
        <v>4</v>
      </c>
      <c r="B7" s="1" t="str">
        <f aca="false">Durchgangszeiten!A7</f>
        <v>Jürgen Haiderer (WadlJürgen)</v>
      </c>
      <c r="C7" s="12" t="n">
        <f aca="false">ROUND((D7+F7)*86400,0)/86400</f>
        <v>0.00278935185185185</v>
      </c>
      <c r="D7" s="12" t="n">
        <f aca="false">ROUND((Durchgangszeiten!D7-Durchgangszeiten!B7)*86400,0)/86400</f>
        <v>0.00210648148148148</v>
      </c>
      <c r="E7" s="2" t="n">
        <f aca="false">RANK(D7,D$4:D$25,1)</f>
        <v>7</v>
      </c>
      <c r="F7" s="12" t="n">
        <f aca="false">ROUND((Durchgangszeiten!H7-Durchgangszeiten!F7)*86400,0)/86400</f>
        <v>0.00068287037037037</v>
      </c>
      <c r="G7" s="2" t="n">
        <f aca="false">RANK(F7,F$4:F$25,1)</f>
        <v>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customFormat="false" ht="15" hidden="false" customHeight="false" outlineLevel="0" collapsed="false">
      <c r="A8" s="2" t="n">
        <f aca="false">RANK(C8,C$4:C$25,1)</f>
        <v>5</v>
      </c>
      <c r="B8" s="1" t="str">
        <f aca="false">Durchgangszeiten!A4</f>
        <v>Walter Lima (Mannermann)</v>
      </c>
      <c r="C8" s="12" t="n">
        <f aca="false">ROUND((D8+F8)*86400,0)/86400</f>
        <v>0.00283564814814815</v>
      </c>
      <c r="D8" s="12" t="n">
        <f aca="false">ROUND((Durchgangszeiten!D4-Durchgangszeiten!B4)*86400,0)/86400</f>
        <v>0.0018287037037037</v>
      </c>
      <c r="E8" s="2" t="n">
        <f aca="false">RANK(D8,D$4:D$25,1)</f>
        <v>5</v>
      </c>
      <c r="F8" s="12" t="n">
        <f aca="false">ROUND((Durchgangszeiten!H4-Durchgangszeiten!F4)*86400,0)/86400</f>
        <v>0.00100694444444444</v>
      </c>
      <c r="G8" s="2" t="n">
        <f aca="false">RANK(F8,F$4:F$25,1)</f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customFormat="false" ht="15" hidden="false" customHeight="false" outlineLevel="0" collapsed="false">
      <c r="A9" s="2" t="n">
        <f aca="false">RANK(C9,C$4:C$25,1)</f>
        <v>6</v>
      </c>
      <c r="B9" s="1" t="str">
        <f aca="false">Durchgangszeiten!A11</f>
        <v>Barbara Lima (Mannerschnitte)</v>
      </c>
      <c r="C9" s="12" t="n">
        <f aca="false">ROUND((D9+F9)*86400,0)/86400</f>
        <v>0.00292824074074074</v>
      </c>
      <c r="D9" s="12" t="n">
        <f aca="false">ROUND((Durchgangszeiten!D11-Durchgangszeiten!B11)*86400,0)/86400</f>
        <v>0.00177083333333333</v>
      </c>
      <c r="E9" s="2" t="n">
        <f aca="false">RANK(D9,D$4:D$25,1)</f>
        <v>4</v>
      </c>
      <c r="F9" s="12" t="n">
        <f aca="false">ROUND((Durchgangszeiten!H11-Durchgangszeiten!F11)*86400,0)/86400</f>
        <v>0.00115740740740741</v>
      </c>
      <c r="G9" s="2" t="n">
        <f aca="false">RANK(F9,F$4:F$25,1)</f>
        <v>9</v>
      </c>
    </row>
    <row r="10" customFormat="false" ht="15" hidden="false" customHeight="false" outlineLevel="0" collapsed="false">
      <c r="A10" s="2" t="n">
        <f aca="false">RANK(C10,C$4:C$25,1)</f>
        <v>7</v>
      </c>
      <c r="B10" s="1" t="str">
        <f aca="false">Durchgangszeiten!A6</f>
        <v>Felix Tiller (kleinEddd)</v>
      </c>
      <c r="C10" s="12" t="n">
        <f aca="false">ROUND((D10+F10)*86400,0)/86400</f>
        <v>0.00295138888888889</v>
      </c>
      <c r="D10" s="12" t="n">
        <f aca="false">ROUND((Durchgangszeiten!D6-Durchgangszeiten!B6)*86400,0)/86400</f>
        <v>0.00260416666666667</v>
      </c>
      <c r="E10" s="2" t="n">
        <f aca="false">RANK(D10,D$4:D$25,1)</f>
        <v>8</v>
      </c>
      <c r="F10" s="19" t="n">
        <f aca="false">ROUND((Durchgangszeiten!H6-Durchgangszeiten!F6)*86400,0)/86400</f>
        <v>0.000347222222222222</v>
      </c>
      <c r="G10" s="2" t="n">
        <f aca="false">RANK(F10,F$4:F$25,1)</f>
        <v>1</v>
      </c>
    </row>
    <row r="11" s="1" customFormat="true" ht="15" hidden="false" customHeight="false" outlineLevel="0" collapsed="false">
      <c r="A11" s="2" t="n">
        <f aca="false">RANK(C11,C$4:C$25,1)</f>
        <v>8</v>
      </c>
      <c r="B11" s="1" t="str">
        <f aca="false">Durchgangszeiten!A10</f>
        <v>Johanna Stefsky (Jo)</v>
      </c>
      <c r="C11" s="12" t="n">
        <f aca="false">ROUND((D11+F11)*86400,0)/86400</f>
        <v>0.00349537037037037</v>
      </c>
      <c r="D11" s="12" t="n">
        <f aca="false">ROUND((Durchgangszeiten!D10-Durchgangszeiten!B10)*86400,0)/86400</f>
        <v>0.00199074074074074</v>
      </c>
      <c r="E11" s="2" t="n">
        <f aca="false">RANK(D11,D$4:D$25,1)</f>
        <v>6</v>
      </c>
      <c r="F11" s="12" t="n">
        <f aca="false">ROUND((Durchgangszeiten!H10-Durchgangszeiten!F10)*86400,0)/86400</f>
        <v>0.00150462962962963</v>
      </c>
      <c r="G11" s="2" t="n">
        <f aca="false">RANK(F11,F$4:F$25,1)</f>
        <v>10</v>
      </c>
    </row>
    <row r="12" customFormat="false" ht="15" hidden="false" customHeight="false" outlineLevel="0" collapsed="false">
      <c r="A12" s="2" t="n">
        <f aca="false">RANK(C12,C$4:C$25,1)</f>
        <v>9</v>
      </c>
      <c r="B12" s="1" t="str">
        <f aca="false">Durchgangszeiten!A8</f>
        <v>Paul Richter (Paolo)</v>
      </c>
      <c r="C12" s="12" t="n">
        <f aca="false">ROUND((D12+F12)*86400,0)/86400</f>
        <v>0.00376157407407407</v>
      </c>
      <c r="D12" s="12" t="n">
        <f aca="false">ROUND((Durchgangszeiten!D8-Durchgangszeiten!B8)*86400,0)/86400</f>
        <v>0.00291666666666667</v>
      </c>
      <c r="E12" s="2" t="n">
        <f aca="false">RANK(D12,D$4:D$25,1)</f>
        <v>9</v>
      </c>
      <c r="F12" s="12" t="n">
        <f aca="false">ROUND((Durchgangszeiten!H8-Durchgangszeiten!F8)*86400,0)/86400</f>
        <v>0.000844907407407407</v>
      </c>
      <c r="G12" s="2" t="n">
        <f aca="false">RANK(F12,F$4:F$25,1)</f>
        <v>5</v>
      </c>
    </row>
    <row r="13" customFormat="false" ht="15" hidden="false" customHeight="false" outlineLevel="0" collapsed="false">
      <c r="A13" s="2" t="n">
        <f aca="false">RANK(C13,C$4:C$25,1)</f>
        <v>10</v>
      </c>
      <c r="B13" s="1" t="str">
        <f aca="false">Durchgangszeiten!A14</f>
        <v>Walter Fasching (W100)</v>
      </c>
      <c r="C13" s="12" t="n">
        <f aca="false">ROUND((D13+F13)*86400,0)/86400</f>
        <v>0.00440972222222222</v>
      </c>
      <c r="D13" s="12" t="n">
        <f aca="false">ROUND((Durchgangszeiten!D14-Durchgangszeiten!B14)*86400,0)/86400</f>
        <v>0.00344907407407407</v>
      </c>
      <c r="E13" s="2" t="n">
        <f aca="false">RANK(D13,D$4:D$25,1)</f>
        <v>10</v>
      </c>
      <c r="F13" s="12" t="n">
        <f aca="false">ROUND((Durchgangszeiten!H14-Durchgangszeiten!F14)*86400,0)/86400</f>
        <v>0.000960648148148148</v>
      </c>
      <c r="G13" s="2" t="n">
        <f aca="false">RANK(F13,F$4:F$25,1)</f>
        <v>6</v>
      </c>
    </row>
    <row r="14" customFormat="false" ht="15" hidden="false" customHeight="true" outlineLevel="0" collapsed="false">
      <c r="A14" s="2" t="n">
        <f aca="false">RANK(C14,C$4:C$25,1)</f>
        <v>11</v>
      </c>
      <c r="B14" s="1" t="str">
        <f aca="false">Durchgangszeiten!A15</f>
        <v>Thomas Gössl (Thommeee)</v>
      </c>
      <c r="C14" s="12" t="n">
        <f aca="false">ROUND((D14+F14)*86400,0)/86400</f>
        <v>0.00538194444444444</v>
      </c>
      <c r="D14" s="12" t="n">
        <f aca="false">ROUND((Durchgangszeiten!D15-Durchgangszeiten!B15)*86400,0)/86400</f>
        <v>0.00366898148148148</v>
      </c>
      <c r="E14" s="2" t="n">
        <f aca="false">RANK(D14,D$4:D$25,1)</f>
        <v>11</v>
      </c>
      <c r="F14" s="12" t="n">
        <f aca="false">ROUND((Durchgangszeiten!H15-Durchgangszeiten!F15)*86400,0)/86400</f>
        <v>0.00171296296296296</v>
      </c>
      <c r="G14" s="2" t="n">
        <f aca="false">RANK(F14,F$4:F$25,1)</f>
        <v>11</v>
      </c>
    </row>
    <row r="15" customFormat="false" ht="15" hidden="false" customHeight="true" outlineLevel="0" collapsed="false">
      <c r="A15" s="2"/>
      <c r="B15" s="1" t="str">
        <f aca="false">Durchgangszeiten!A16</f>
        <v>Franz Meller</v>
      </c>
      <c r="C15" s="12"/>
      <c r="D15" s="12" t="n">
        <f aca="false">ROUND((Durchgangszeiten!D16-Durchgangszeiten!B16)*86400,0)/86400</f>
        <v>0.00489583333333333</v>
      </c>
      <c r="E15" s="2" t="n">
        <f aca="false">RANK(D15,D$4:D$25,1)</f>
        <v>12</v>
      </c>
      <c r="F15" s="12"/>
      <c r="G15" s="2"/>
    </row>
    <row r="16" customFormat="false" ht="15" hidden="false" customHeight="true" outlineLevel="0" collapsed="false">
      <c r="A16" s="2" t="s">
        <v>12</v>
      </c>
      <c r="B16" s="1" t="str">
        <f aca="false">Durchgangszeiten!A18</f>
        <v>Franz Heily (Fraunz)</v>
      </c>
      <c r="C16" s="12" t="s">
        <v>11</v>
      </c>
      <c r="D16" s="12" t="s">
        <v>11</v>
      </c>
      <c r="E16" s="2" t="s">
        <v>12</v>
      </c>
      <c r="F16" s="12" t="s">
        <v>11</v>
      </c>
      <c r="G16" s="2" t="s">
        <v>12</v>
      </c>
    </row>
  </sheetData>
  <mergeCells count="3">
    <mergeCell ref="A1:G1"/>
    <mergeCell ref="D3:E3"/>
    <mergeCell ref="F3:G3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1" width="40.71"/>
    <col collapsed="false" customWidth="true" hidden="false" outlineLevel="0" max="2" min="2" style="1" width="9.71"/>
    <col collapsed="false" customWidth="true" hidden="false" outlineLevel="0" max="3" min="3" style="1" width="4.71"/>
    <col collapsed="false" customWidth="true" hidden="false" outlineLevel="0" max="4" min="4" style="1" width="9.71"/>
    <col collapsed="false" customWidth="true" hidden="false" outlineLevel="0" max="5" min="5" style="1" width="4.71"/>
    <col collapsed="false" customWidth="true" hidden="false" outlineLevel="0" max="6" min="6" style="1" width="9.71"/>
    <col collapsed="false" customWidth="true" hidden="false" outlineLevel="0" max="7" min="7" style="1" width="4.71"/>
    <col collapsed="false" customWidth="true" hidden="false" outlineLevel="0" max="8" min="8" style="1" width="9.71"/>
    <col collapsed="false" customWidth="true" hidden="false" outlineLevel="0" max="9" min="9" style="1" width="4.71"/>
    <col collapsed="false" customWidth="true" hidden="false" outlineLevel="0" max="10" min="10" style="1" width="9.71"/>
    <col collapsed="false" customWidth="true" hidden="false" outlineLevel="0" max="11" min="11" style="1" width="4.71"/>
    <col collapsed="false" customWidth="true" hidden="false" outlineLevel="0" max="1025" min="12" style="1" width="11.42"/>
  </cols>
  <sheetData>
    <row r="1" customFormat="false" ht="15" hidden="false" customHeight="true" outlineLevel="0" collapsed="false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15" hidden="false" customHeight="true" outlineLevel="0" collapsed="false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5" hidden="false" customHeight="true" outlineLevel="0" collapsed="false">
      <c r="A3" s="1" t="s">
        <v>22</v>
      </c>
      <c r="B3" s="18" t="s">
        <v>6</v>
      </c>
      <c r="C3" s="18"/>
      <c r="D3" s="18" t="s">
        <v>19</v>
      </c>
      <c r="E3" s="18"/>
      <c r="F3" s="18" t="s">
        <v>7</v>
      </c>
      <c r="G3" s="18"/>
      <c r="H3" s="18" t="s">
        <v>20</v>
      </c>
      <c r="I3" s="18"/>
      <c r="J3" s="18" t="s">
        <v>8</v>
      </c>
      <c r="K3" s="18"/>
      <c r="L3" s="2"/>
      <c r="M3" s="2"/>
      <c r="N3" s="2"/>
      <c r="O3" s="2"/>
    </row>
    <row r="4" customFormat="false" ht="19.5" hidden="false" customHeight="true" outlineLevel="0" collapsed="false">
      <c r="A4" s="1" t="s">
        <v>23</v>
      </c>
      <c r="B4" s="12" t="n">
        <v>0.0176851851851852</v>
      </c>
      <c r="C4" s="10" t="n">
        <f aca="false">RANK(B4,B$4:B$27,1)</f>
        <v>1</v>
      </c>
      <c r="D4" s="12" t="n">
        <v>0.0195138888888889</v>
      </c>
      <c r="E4" s="10" t="n">
        <f aca="false">RANK(D4,D$4:D$27,1)</f>
        <v>2</v>
      </c>
      <c r="F4" s="13" t="n">
        <v>0.0637037037037037</v>
      </c>
      <c r="G4" s="10" t="n">
        <f aca="false">RANK(F4,F$4:F$27,1)</f>
        <v>1</v>
      </c>
      <c r="H4" s="13" t="n">
        <v>0.0647106481481481</v>
      </c>
      <c r="I4" s="10" t="n">
        <f aca="false">RANK(H4,H$4:H$27,1)</f>
        <v>1</v>
      </c>
      <c r="J4" s="13" t="n">
        <v>0.0975462962962963</v>
      </c>
      <c r="K4" s="10" t="n">
        <f aca="false">RANK(J4,J$4:J$12,1)</f>
        <v>1</v>
      </c>
      <c r="L4" s="14"/>
      <c r="M4" s="14"/>
      <c r="N4" s="2"/>
      <c r="O4" s="2"/>
    </row>
    <row r="5" customFormat="false" ht="15" hidden="false" customHeight="true" outlineLevel="0" collapsed="false">
      <c r="A5" s="20" t="s">
        <v>24</v>
      </c>
      <c r="B5" s="12" t="n">
        <v>0.0176851851851852</v>
      </c>
      <c r="C5" s="10" t="n">
        <f aca="false">RANK(B5,B$4:B$27,1)</f>
        <v>1</v>
      </c>
      <c r="D5" s="12" t="n">
        <v>0.0191435185185185</v>
      </c>
      <c r="E5" s="10" t="n">
        <f aca="false">RANK(D5,D$4:D$27,1)</f>
        <v>1</v>
      </c>
      <c r="F5" s="13" t="n">
        <v>0.0667592592592593</v>
      </c>
      <c r="G5" s="10" t="n">
        <f aca="false">RANK(F5,F$4:F$27,1)</f>
        <v>2</v>
      </c>
      <c r="H5" s="13" t="n">
        <v>0.0673958333333333</v>
      </c>
      <c r="I5" s="10" t="n">
        <f aca="false">RANK(H5,H$4:H$27,1)</f>
        <v>2</v>
      </c>
      <c r="J5" s="13" t="n">
        <v>0.103344907407407</v>
      </c>
      <c r="K5" s="10" t="n">
        <f aca="false">RANK(J5,J$4:J$12,1)</f>
        <v>2</v>
      </c>
      <c r="L5" s="14"/>
      <c r="M5" s="14"/>
    </row>
    <row r="6" customFormat="false" ht="15" hidden="false" customHeight="true" outlineLevel="0" collapsed="false">
      <c r="A6" s="1" t="s">
        <v>25</v>
      </c>
      <c r="B6" s="12" t="n">
        <v>0.0188078703703704</v>
      </c>
      <c r="C6" s="10" t="n">
        <f aca="false">RANK(B6,B$4:B$27,1)</f>
        <v>3</v>
      </c>
      <c r="D6" s="12" t="n">
        <v>0.021412037037037</v>
      </c>
      <c r="E6" s="10" t="n">
        <f aca="false">RANK(D6,D$4:D$27,1)</f>
        <v>4</v>
      </c>
      <c r="F6" s="13" t="n">
        <v>0.0685763888888889</v>
      </c>
      <c r="G6" s="10" t="n">
        <f aca="false">RANK(F6,F$4:F$27,1)</f>
        <v>4</v>
      </c>
      <c r="H6" s="21" t="n">
        <v>0.0689236111111111</v>
      </c>
      <c r="I6" s="10" t="n">
        <f aca="false">RANK(H6,H$4:H$27,1)</f>
        <v>4</v>
      </c>
      <c r="J6" s="13" t="n">
        <v>0.103472222222222</v>
      </c>
      <c r="K6" s="10" t="n">
        <f aca="false">RANK(J6,J$4:J$12,1)</f>
        <v>3</v>
      </c>
      <c r="L6" s="14"/>
      <c r="M6" s="14"/>
    </row>
    <row r="7" customFormat="false" ht="15" hidden="false" customHeight="true" outlineLevel="0" collapsed="false">
      <c r="A7" s="1" t="s">
        <v>26</v>
      </c>
      <c r="B7" s="12" t="n">
        <v>0.0208912037037037</v>
      </c>
      <c r="C7" s="10" t="n">
        <f aca="false">RANK(B7,B$4:B$27,1)</f>
        <v>5</v>
      </c>
      <c r="D7" s="12" t="n">
        <v>0.0229976851851852</v>
      </c>
      <c r="E7" s="10" t="n">
        <f aca="false">RANK(D7,D$4:D$27,1)</f>
        <v>6</v>
      </c>
      <c r="F7" s="13" t="n">
        <v>0.0678472222222222</v>
      </c>
      <c r="G7" s="10" t="n">
        <f aca="false">RANK(F7,F$4:F$27,1)</f>
        <v>3</v>
      </c>
      <c r="H7" s="13" t="n">
        <v>0.0685300925925926</v>
      </c>
      <c r="I7" s="10" t="n">
        <f aca="false">RANK(H7,H$4:H$27,1)</f>
        <v>3</v>
      </c>
      <c r="J7" s="13" t="n">
        <v>0.107488425925926</v>
      </c>
      <c r="K7" s="10" t="n">
        <f aca="false">RANK(J7,J$4:J$12,1)</f>
        <v>4</v>
      </c>
    </row>
    <row r="8" customFormat="false" ht="15" hidden="false" customHeight="true" outlineLevel="0" collapsed="false">
      <c r="A8" s="1" t="s">
        <v>27</v>
      </c>
      <c r="B8" s="12" t="n">
        <v>0.0209837962962963</v>
      </c>
      <c r="C8" s="10" t="n">
        <f aca="false">RANK(B8,B$4:B$27,1)</f>
        <v>7</v>
      </c>
      <c r="D8" s="12" t="n">
        <v>0.023900462962963</v>
      </c>
      <c r="E8" s="10" t="n">
        <f aca="false">RANK(D8,D$4:D$27,1)</f>
        <v>7</v>
      </c>
      <c r="F8" s="13" t="n">
        <v>0.0741319444444444</v>
      </c>
      <c r="G8" s="10" t="n">
        <f aca="false">RANK(F8,F$4:F$27,1)</f>
        <v>6</v>
      </c>
      <c r="H8" s="13" t="n">
        <v>0.0749768518518519</v>
      </c>
      <c r="I8" s="10" t="n">
        <f aca="false">RANK(H8,H$4:H$27,1)</f>
        <v>6</v>
      </c>
      <c r="J8" s="13" t="n">
        <v>0.114537037037037</v>
      </c>
      <c r="K8" s="10" t="n">
        <f aca="false">RANK(J8,J$4:J$12,1)</f>
        <v>5</v>
      </c>
      <c r="L8" s="14"/>
      <c r="M8" s="14"/>
      <c r="N8" s="2"/>
      <c r="O8" s="2"/>
    </row>
    <row r="9" customFormat="false" ht="15" hidden="false" customHeight="true" outlineLevel="0" collapsed="false">
      <c r="A9" s="1" t="s">
        <v>28</v>
      </c>
      <c r="B9" s="12" t="n">
        <v>0.0225694444444444</v>
      </c>
      <c r="C9" s="10" t="n">
        <f aca="false">RANK(B9,B$4:B$27,1)</f>
        <v>9</v>
      </c>
      <c r="D9" s="22" t="n">
        <v>0.0239583333333333</v>
      </c>
      <c r="E9" s="10" t="n">
        <f aca="false">RANK(D9,D$4:D$27,1)</f>
        <v>8</v>
      </c>
      <c r="F9" s="21" t="n">
        <v>0.0762847222222222</v>
      </c>
      <c r="G9" s="10" t="n">
        <f aca="false">RANK(F9,F$4:F$27,1)</f>
        <v>8</v>
      </c>
      <c r="H9" s="13" t="n">
        <v>0.0772916666666667</v>
      </c>
      <c r="I9" s="10" t="n">
        <f aca="false">RANK(H9,H$4:H$27,1)</f>
        <v>8</v>
      </c>
      <c r="J9" s="13" t="n">
        <v>0.11755787037037</v>
      </c>
      <c r="K9" s="10" t="n">
        <f aca="false">RANK(J9,J$4:J$12,1)</f>
        <v>6</v>
      </c>
      <c r="L9" s="14"/>
      <c r="M9" s="14"/>
    </row>
    <row r="10" customFormat="false" ht="15" hidden="false" customHeight="true" outlineLevel="0" collapsed="false">
      <c r="A10" s="1" t="s">
        <v>29</v>
      </c>
      <c r="B10" s="12" t="n">
        <v>0.0209259259259259</v>
      </c>
      <c r="C10" s="10" t="n">
        <f aca="false">RANK(B10,B$4:B$27,1)</f>
        <v>6</v>
      </c>
      <c r="D10" s="12" t="n">
        <v>0.0229166666666667</v>
      </c>
      <c r="E10" s="10" t="n">
        <f aca="false">RANK(D10,D$4:D$27,1)</f>
        <v>5</v>
      </c>
      <c r="F10" s="13" t="n">
        <v>0.0734490740740741</v>
      </c>
      <c r="G10" s="10" t="n">
        <f aca="false">RANK(F10,F$4:F$27,1)</f>
        <v>5</v>
      </c>
      <c r="H10" s="13" t="n">
        <v>0.0749537037037037</v>
      </c>
      <c r="I10" s="10" t="n">
        <f aca="false">RANK(H10,H$4:H$27,1)</f>
        <v>5</v>
      </c>
      <c r="J10" s="13" t="n">
        <v>0.119976851851852</v>
      </c>
      <c r="K10" s="10" t="n">
        <f aca="false">RANK(J10,J$4:J$12,1)</f>
        <v>7</v>
      </c>
      <c r="L10" s="14"/>
      <c r="M10" s="14"/>
      <c r="N10" s="2"/>
      <c r="O10" s="2"/>
    </row>
    <row r="11" customFormat="false" ht="15" hidden="false" customHeight="true" outlineLevel="0" collapsed="false">
      <c r="A11" s="1" t="s">
        <v>30</v>
      </c>
      <c r="B11" s="12" t="n">
        <v>0.0195949074074074</v>
      </c>
      <c r="C11" s="10" t="n">
        <f aca="false">RANK(B11,B$4:B$27,1)</f>
        <v>4</v>
      </c>
      <c r="D11" s="12" t="n">
        <v>0.0213657407407407</v>
      </c>
      <c r="E11" s="10" t="n">
        <f aca="false">RANK(D11,D$4:D$27,1)</f>
        <v>3</v>
      </c>
      <c r="F11" s="13" t="n">
        <v>0.0774768518518519</v>
      </c>
      <c r="G11" s="10" t="n">
        <f aca="false">RANK(F11,F$4:F$27,1)</f>
        <v>9</v>
      </c>
      <c r="H11" s="13" t="n">
        <v>0.0786342592592593</v>
      </c>
      <c r="I11" s="10" t="n">
        <f aca="false">RANK(H11,H$4:H$27,1)</f>
        <v>9</v>
      </c>
      <c r="J11" s="13" t="n">
        <v>0.122210648148148</v>
      </c>
      <c r="K11" s="10" t="n">
        <f aca="false">RANK(J11,J$4:J$12,1)</f>
        <v>8</v>
      </c>
      <c r="L11" s="14"/>
      <c r="M11" s="14"/>
    </row>
    <row r="12" customFormat="false" ht="15" hidden="false" customHeight="true" outlineLevel="0" collapsed="false">
      <c r="A12" s="1" t="s">
        <v>31</v>
      </c>
      <c r="B12" s="12" t="n">
        <v>0.0240972222222222</v>
      </c>
      <c r="C12" s="10" t="n">
        <f aca="false">RANK(B12,B$4:B$27,1)</f>
        <v>10</v>
      </c>
      <c r="D12" s="12" t="n">
        <v>0.0254050925925926</v>
      </c>
      <c r="E12" s="10" t="n">
        <f aca="false">RANK(D12,D$4:D$27,1)</f>
        <v>10</v>
      </c>
      <c r="F12" s="13" t="n">
        <v>0.0852083333333333</v>
      </c>
      <c r="G12" s="10" t="n">
        <f aca="false">RANK(F12,F$4:F$27,1)</f>
        <v>10</v>
      </c>
      <c r="H12" s="13" t="n">
        <v>0.0856481481481481</v>
      </c>
      <c r="I12" s="10" t="n">
        <f aca="false">RANK(H12,H$4:H$27,1)</f>
        <v>10</v>
      </c>
      <c r="J12" s="13" t="n">
        <v>0.128715277777778</v>
      </c>
      <c r="K12" s="10" t="n">
        <f aca="false">RANK(J12,J$4:J$12,1)</f>
        <v>9</v>
      </c>
      <c r="L12" s="14"/>
      <c r="M12" s="14"/>
      <c r="N12" s="2"/>
      <c r="O12" s="2"/>
    </row>
    <row r="13" customFormat="false" ht="15" hidden="false" customHeight="true" outlineLevel="0" collapsed="false">
      <c r="B13" s="12"/>
      <c r="C13" s="10"/>
      <c r="D13" s="12"/>
      <c r="E13" s="10"/>
      <c r="F13" s="12"/>
      <c r="G13" s="10"/>
      <c r="H13" s="12"/>
      <c r="I13" s="10"/>
      <c r="J13" s="13"/>
      <c r="K13" s="10"/>
      <c r="L13" s="14"/>
      <c r="M13" s="14"/>
    </row>
    <row r="14" customFormat="false" ht="15" hidden="false" customHeight="true" outlineLevel="0" collapsed="false">
      <c r="A14" s="1" t="s">
        <v>32</v>
      </c>
      <c r="B14" s="12" t="n">
        <v>0.0216782407407407</v>
      </c>
      <c r="C14" s="10" t="n">
        <f aca="false">RANK(B14,B$4:B$27,1)</f>
        <v>8</v>
      </c>
      <c r="D14" s="12" t="n">
        <v>0.0251273148148148</v>
      </c>
      <c r="E14" s="10" t="n">
        <f aca="false">RANK(D14,D$4:D$27,1)</f>
        <v>9</v>
      </c>
      <c r="F14" s="13" t="n">
        <v>0.0754050925925926</v>
      </c>
      <c r="G14" s="10" t="n">
        <f aca="false">RANK(F14,F$4:F$27,1)</f>
        <v>7</v>
      </c>
      <c r="H14" s="13" t="n">
        <v>0.0763657407407407</v>
      </c>
      <c r="I14" s="10" t="n">
        <f aca="false">RANK(H14,H$4:H$27,1)</f>
        <v>7</v>
      </c>
      <c r="J14" s="13" t="n">
        <v>0.110555555555556</v>
      </c>
      <c r="K14" s="10"/>
      <c r="L14" s="14"/>
      <c r="M14" s="14"/>
      <c r="N14" s="2"/>
      <c r="O14" s="2"/>
    </row>
    <row r="15" customFormat="false" ht="15" hidden="false" customHeight="true" outlineLevel="0" collapsed="false">
      <c r="A15" s="1" t="s">
        <v>33</v>
      </c>
      <c r="B15" s="12" t="n">
        <v>0.0274189814814815</v>
      </c>
      <c r="C15" s="10" t="n">
        <f aca="false">RANK(B15,B$4:B$27,1)</f>
        <v>11</v>
      </c>
      <c r="D15" s="12" t="n">
        <v>0.031087962962963</v>
      </c>
      <c r="E15" s="10" t="n">
        <f aca="false">RANK(D15,D$4:D$27,1)</f>
        <v>11</v>
      </c>
      <c r="F15" s="13" t="n">
        <v>0.0879166666666667</v>
      </c>
      <c r="G15" s="10" t="n">
        <f aca="false">RANK(F15,F$4:F$27,1)</f>
        <v>11</v>
      </c>
      <c r="H15" s="13" t="n">
        <v>0.0896296296296296</v>
      </c>
      <c r="I15" s="10" t="n">
        <f aca="false">RANK(H15,H$4:H$27,1)</f>
        <v>11</v>
      </c>
      <c r="J15" s="13" t="n">
        <v>0.126423611111111</v>
      </c>
      <c r="K15" s="10"/>
      <c r="L15" s="14"/>
      <c r="M15" s="14"/>
      <c r="N15" s="2"/>
      <c r="O15" s="2"/>
    </row>
    <row r="16" customFormat="false" ht="15" hidden="false" customHeight="true" outlineLevel="0" collapsed="false">
      <c r="A16" s="1" t="s">
        <v>34</v>
      </c>
      <c r="B16" s="12" t="n">
        <v>0.0294212962962963</v>
      </c>
      <c r="C16" s="10" t="n">
        <f aca="false">RANK(B16,B$4:B$27,1)</f>
        <v>12</v>
      </c>
      <c r="D16" s="12" t="n">
        <v>0.0343171296296296</v>
      </c>
      <c r="E16" s="10" t="n">
        <f aca="false">RANK(D16,D$4:D$27,1)</f>
        <v>12</v>
      </c>
      <c r="F16" s="13" t="n">
        <v>0.0994212962962963</v>
      </c>
      <c r="G16" s="10" t="n">
        <f aca="false">RANK(F16,F$4:F$27,1)</f>
        <v>12</v>
      </c>
      <c r="H16" s="10" t="s">
        <v>11</v>
      </c>
      <c r="I16" s="10" t="s">
        <v>12</v>
      </c>
      <c r="J16" s="10" t="s">
        <v>11</v>
      </c>
      <c r="K16" s="10" t="s">
        <v>12</v>
      </c>
      <c r="L16" s="14"/>
      <c r="M16" s="14"/>
      <c r="N16" s="2"/>
      <c r="O16" s="2"/>
    </row>
    <row r="17" customFormat="false" ht="15" hidden="false" customHeight="false" outlineLevel="0" collapsed="false">
      <c r="B17" s="12"/>
      <c r="C17" s="10"/>
      <c r="D17" s="12"/>
      <c r="E17" s="10"/>
      <c r="F17" s="13"/>
      <c r="G17" s="10"/>
      <c r="H17" s="13"/>
      <c r="I17" s="10"/>
      <c r="J17" s="13"/>
      <c r="K17" s="10"/>
      <c r="L17" s="14"/>
      <c r="M17" s="14"/>
      <c r="N17" s="2"/>
      <c r="O17" s="2"/>
    </row>
    <row r="18" customFormat="false" ht="15" hidden="false" customHeight="true" outlineLevel="0" collapsed="false">
      <c r="A18" s="1" t="s">
        <v>35</v>
      </c>
      <c r="B18" s="10" t="s">
        <v>11</v>
      </c>
      <c r="C18" s="10" t="s">
        <v>12</v>
      </c>
      <c r="D18" s="10" t="s">
        <v>11</v>
      </c>
      <c r="E18" s="10" t="s">
        <v>12</v>
      </c>
      <c r="F18" s="10" t="s">
        <v>11</v>
      </c>
      <c r="G18" s="10" t="s">
        <v>12</v>
      </c>
      <c r="H18" s="10" t="s">
        <v>11</v>
      </c>
      <c r="I18" s="10" t="s">
        <v>12</v>
      </c>
      <c r="J18" s="13" t="n">
        <v>0.0805555555555556</v>
      </c>
      <c r="K18" s="10"/>
    </row>
  </sheetData>
  <mergeCells count="6">
    <mergeCell ref="A1:K1"/>
    <mergeCell ref="B3:C3"/>
    <mergeCell ref="D3:E3"/>
    <mergeCell ref="F3:G3"/>
    <mergeCell ref="H3:I3"/>
    <mergeCell ref="J3:K3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LibreOffice/5.2.7.2$MacOSX_X86_64 LibreOffice_project/2b7f1e640c46ceb28adf43ee075a6e8b8439ed10</Application>
  <Company>Ericsson Austria AG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2000-01-02T16:54:01Z</dcterms:created>
  <dc:creator>seaklm</dc:creator>
  <dc:description/>
  <dc:language>de-AT</dc:language>
  <cp:lastModifiedBy/>
  <cp:lastPrinted>2021-06-22T15:00:24Z</cp:lastPrinted>
  <dcterms:modified xsi:type="dcterms:W3CDTF">2021-06-22T21:01:02Z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Ericsson Austria AG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