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'Durchgangszeiten'!$A$1:$L$24</definedName>
    <definedName name="_xlnm.Print_Area" localSheetId="0">'Ergebnis'!$A$1:$I$47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<sst xmlns="http://schemas.openxmlformats.org/spreadsheetml/2006/main" count="79" uniqueCount="65">
  <si>
    <t xml:space="preserve">19. Thayatal Man </t>
  </si>
  <si>
    <t>Drosendorf, 1.8.2020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</si>
  <si>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</si>
  <si>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</si>
  <si>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</si>
  <si>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</si>
  <si>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</si>
  <si>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</si>
  <si>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</si>
  <si>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DNF</t>
  </si>
  <si>
    <t>Zeitnehmer:  Salto Chris, Georg, Pauline, Sophie, Inge</t>
  </si>
  <si>
    <t>Auswertung: Paolo und WadlJürgen</t>
  </si>
  <si>
    <t>© www.free-eagle.at</t>
  </si>
  <si>
    <t>Stand: 1.8.2020, 23:27h</t>
  </si>
  <si>
    <t>Stand: 6.8.2016; 23:00h</t>
  </si>
  <si>
    <t>Zeitaufzeichnungen: Martina Kaufmann, Silvia Zobernik, Peter Richter, Klaus Kaiser</t>
  </si>
  <si>
    <t>Eingabe und Auswertung: WadlJürgen &amp; Paolo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</si>
  <si>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</si>
  <si>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</si>
  <si>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</si>
  <si>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</si>
  <si>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</si>
  <si>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</si>
  <si>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</si>
  <si>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</si>
  <si>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</si>
  <si>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</si>
  <si>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</si>
  <si>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</si>
  <si>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</si>
  <si>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</si>
  <si>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</si>
  <si>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</si>
  <si>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 Man 2020</t>
  </si>
  <si>
    <t>St.Nr</t>
  </si>
  <si>
    <t>Harald Kaufmann</t>
  </si>
  <si>
    <t>Thommy Gössl</t>
  </si>
  <si>
    <t>Paul Richter</t>
  </si>
  <si>
    <t>Alexander Heili</t>
  </si>
  <si>
    <t>Stefan Fritz</t>
  </si>
  <si>
    <t>Jürgen Grubeck</t>
  </si>
  <si>
    <t>Edgar Tiller</t>
  </si>
  <si>
    <t>Michael Schiffer</t>
  </si>
  <si>
    <t>Walter Lima</t>
  </si>
  <si>
    <t>Ulli - Bernd - Lena</t>
  </si>
  <si>
    <t>Bernd Höfinger</t>
  </si>
  <si>
    <t>Paul - Pauli</t>
  </si>
  <si>
    <t>Jürgen Haiderer</t>
  </si>
  <si>
    <t>Barbara Lima</t>
  </si>
  <si>
    <t>Norbert Hochrainer</t>
  </si>
  <si>
    <t>Alexander Frühwirth</t>
  </si>
  <si>
    <t>Rudolf Langsteiner</t>
  </si>
  <si>
    <t>Willy Raimund</t>
  </si>
  <si>
    <t>Roman Köhler</t>
  </si>
  <si>
    <t>Manfred Kargl</t>
  </si>
  <si>
    <t>Michael Kaufmann</t>
  </si>
  <si>
    <t>Rudi - Bubba - Sandra</t>
  </si>
  <si>
    <t>DNS</t>
  </si>
  <si>
    <t>Gabriele Pfarrhofer</t>
  </si>
  <si>
    <t>Sandra Schober</t>
  </si>
  <si>
    <t>Johanna Stefsky</t>
  </si>
  <si>
    <t>Markus Schober</t>
  </si>
  <si>
    <t>Johann Sauer</t>
  </si>
  <si>
    <t>Felix Tiller</t>
  </si>
  <si>
    <t>Franz Eidherr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</si>
</sst>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71" fontId="0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3" borderId="4" xfId="0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0" borderId="11" xfId="0" applyBorder="1" applyAlignment="1">
      <alignment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0" fillId="0" borderId="12" xfId="0" applyBorder="1" applyAlignment="1">
      <alignment/>
    </xf>
    <xf numFmtId="164" fontId="0" fillId="0" borderId="9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80" zoomScaleNormal="80" zoomScaleSheetLayoutView="50" workbookViewId="0" topLeftCell="A1">
      <selection activeCell="A42" sqref="A42"/>
    </sheetView>
  </sheetViews>
  <sheetFormatPr defaultColWidth="10.2812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25.5" customHeight="1">
      <c r="A7" s="10">
        <f aca="true" t="shared" si="0" ref="A7:A34">RANK(C7,C$7:C$51,1)</f>
        <v>1</v>
      </c>
      <c r="B7" s="1">
        <f>'Durchgangszeiten(Eingabe)'!A5</f>
        <v>0</v>
      </c>
      <c r="C7" s="11">
        <f>'Durchgangszeiten(Eingabe)'!N5</f>
        <v>0.04480324074074074</v>
      </c>
      <c r="D7" s="12">
        <f>'Durchgangszeiten(Eingabe)'!D5</f>
        <v>0.006828703703703704</v>
      </c>
      <c r="E7" s="10">
        <f aca="true" t="shared" si="1" ref="E7:E35">RANK(D7,D$7:D$51,1)</f>
        <v>4</v>
      </c>
      <c r="F7" s="13">
        <f>'Durchgangszeiten(Eingabe)'!H5-'Durchgangszeiten(Eingabe)'!F5</f>
        <v>0.023298611111111114</v>
      </c>
      <c r="G7" s="10">
        <f aca="true" t="shared" si="2" ref="G7:G34">RANK(F7,F$7:F$51,1)</f>
        <v>2</v>
      </c>
      <c r="H7" s="12">
        <f>'Durchgangszeiten(Eingabe)'!L5-'Durchgangszeiten(Eingabe)'!J5</f>
        <v>0.01366898148148148</v>
      </c>
      <c r="I7" s="10">
        <f aca="true" t="shared" si="3" ref="I7:I34">RANK(H7,H$7:H$51,1)</f>
        <v>1</v>
      </c>
      <c r="R7" s="4"/>
      <c r="S7" s="4"/>
      <c r="T7" s="4"/>
      <c r="U7" s="4"/>
    </row>
    <row r="8" spans="1:21" ht="25.5" customHeight="1">
      <c r="A8" s="10">
        <f t="shared" si="0"/>
        <v>2</v>
      </c>
      <c r="B8" s="1">
        <f>'Durchgangszeiten(Eingabe)'!A6</f>
        <v>0</v>
      </c>
      <c r="C8" s="11">
        <f>'Durchgangszeiten(Eingabe)'!N6</f>
        <v>0.04564814814814815</v>
      </c>
      <c r="D8" s="12">
        <f>'Durchgangszeiten(Eingabe)'!D6</f>
        <v>0.00619212962962963</v>
      </c>
      <c r="E8" s="10">
        <f t="shared" si="1"/>
        <v>2</v>
      </c>
      <c r="F8" s="13">
        <f>'Durchgangszeiten(Eingabe)'!H6-'Durchgangszeiten(Eingabe)'!F6</f>
        <v>0.024212962962962964</v>
      </c>
      <c r="G8" s="10">
        <f t="shared" si="2"/>
        <v>4</v>
      </c>
      <c r="H8" s="12">
        <f>'Durchgangszeiten(Eingabe)'!L6-'Durchgangszeiten(Eingabe)'!J6</f>
        <v>0.014097222222222233</v>
      </c>
      <c r="I8" s="10">
        <f t="shared" si="3"/>
        <v>2</v>
      </c>
      <c r="R8" s="4"/>
      <c r="S8" s="4"/>
      <c r="T8" s="4"/>
      <c r="U8" s="4"/>
    </row>
    <row r="9" spans="1:9" ht="25.5" customHeight="1">
      <c r="A9" s="10">
        <f t="shared" si="0"/>
        <v>3</v>
      </c>
      <c r="B9" s="1">
        <f>'Durchgangszeiten(Eingabe)'!A7</f>
        <v>0</v>
      </c>
      <c r="C9" s="11">
        <f>'Durchgangszeiten(Eingabe)'!N7</f>
        <v>0.04608796296296296</v>
      </c>
      <c r="D9" s="12">
        <f>'Durchgangszeiten(Eingabe)'!D7</f>
        <v>0.005787037037037038</v>
      </c>
      <c r="E9" s="10">
        <f t="shared" si="1"/>
        <v>1</v>
      </c>
      <c r="F9" s="13">
        <f>'Durchgangszeiten(Eingabe)'!H7-'Durchgangszeiten(Eingabe)'!F7</f>
        <v>0.02434027777777778</v>
      </c>
      <c r="G9" s="10">
        <f t="shared" si="2"/>
        <v>5</v>
      </c>
      <c r="H9" s="12">
        <f>'Durchgangszeiten(Eingabe)'!L7-'Durchgangszeiten(Eingabe)'!J7</f>
        <v>0.015069444444444448</v>
      </c>
      <c r="I9" s="10">
        <f t="shared" si="3"/>
        <v>4</v>
      </c>
    </row>
    <row r="10" spans="1:9" ht="25.5" customHeight="1">
      <c r="A10" s="10">
        <f t="shared" si="0"/>
        <v>4</v>
      </c>
      <c r="B10" s="1">
        <f>'Durchgangszeiten(Eingabe)'!A8</f>
        <v>0</v>
      </c>
      <c r="C10" s="11">
        <f>'Durchgangszeiten(Eingabe)'!N8</f>
        <v>0.04715277777777777</v>
      </c>
      <c r="D10" s="12">
        <f>'Durchgangszeiten(Eingabe)'!D8</f>
        <v>0.007291666666666666</v>
      </c>
      <c r="E10" s="10">
        <f t="shared" si="1"/>
        <v>8</v>
      </c>
      <c r="F10" s="13">
        <f>'Durchgangszeiten(Eingabe)'!H8-'Durchgangszeiten(Eingabe)'!F8</f>
        <v>0.02384259259259259</v>
      </c>
      <c r="G10" s="10">
        <f t="shared" si="2"/>
        <v>3</v>
      </c>
      <c r="H10" s="12">
        <f>'Durchgangszeiten(Eingabe)'!L8-'Durchgangszeiten(Eingabe)'!J8</f>
        <v>0.01471064814814814</v>
      </c>
      <c r="I10" s="10">
        <f t="shared" si="3"/>
        <v>3</v>
      </c>
    </row>
    <row r="11" spans="1:9" ht="25.5" customHeight="1">
      <c r="A11" s="10">
        <f t="shared" si="0"/>
        <v>5</v>
      </c>
      <c r="B11" s="1">
        <f>'Durchgangszeiten(Eingabe)'!A9</f>
        <v>0</v>
      </c>
      <c r="C11" s="11">
        <f>'Durchgangszeiten(Eingabe)'!N9</f>
        <v>0.048136574074074075</v>
      </c>
      <c r="D11" s="12">
        <f>'Durchgangszeiten(Eingabe)'!D9</f>
        <v>0.006215277777777777</v>
      </c>
      <c r="E11" s="10">
        <f t="shared" si="1"/>
        <v>3</v>
      </c>
      <c r="F11" s="13">
        <f>'Durchgangszeiten(Eingabe)'!H9-'Durchgangszeiten(Eingabe)'!F9</f>
        <v>0.024652777777777773</v>
      </c>
      <c r="G11" s="10">
        <f t="shared" si="2"/>
        <v>7</v>
      </c>
      <c r="H11" s="12">
        <f>'Durchgangszeiten(Eingabe)'!L9-'Durchgangszeiten(Eingabe)'!J9</f>
        <v>0.01607638888888889</v>
      </c>
      <c r="I11" s="10">
        <f t="shared" si="3"/>
        <v>9</v>
      </c>
    </row>
    <row r="12" spans="1:21" ht="25.5" customHeight="1">
      <c r="A12" s="10">
        <f t="shared" si="0"/>
        <v>6</v>
      </c>
      <c r="B12" s="1">
        <f>'Durchgangszeiten(Eingabe)'!A10</f>
        <v>0</v>
      </c>
      <c r="C12" s="11">
        <f>'Durchgangszeiten(Eingabe)'!N10</f>
        <v>0.048344907407407406</v>
      </c>
      <c r="D12" s="12">
        <f>'Durchgangszeiten(Eingabe)'!D10</f>
        <v>0.00755787037037037</v>
      </c>
      <c r="E12" s="10">
        <f t="shared" si="1"/>
        <v>11</v>
      </c>
      <c r="F12" s="13">
        <f>'Durchgangszeiten(Eingabe)'!H10-'Durchgangszeiten(Eingabe)'!F10</f>
        <v>0.02305555555555556</v>
      </c>
      <c r="G12" s="10">
        <f t="shared" si="2"/>
        <v>1</v>
      </c>
      <c r="H12" s="12">
        <f>'Durchgangszeiten(Eingabe)'!L10-'Durchgangszeiten(Eingabe)'!J10</f>
        <v>0.016180555555555552</v>
      </c>
      <c r="I12" s="10">
        <f t="shared" si="3"/>
        <v>11</v>
      </c>
      <c r="R12" s="4"/>
      <c r="S12" s="4"/>
      <c r="T12" s="4"/>
      <c r="U12" s="4"/>
    </row>
    <row r="13" spans="1:21" ht="25.5" customHeight="1">
      <c r="A13" s="10">
        <f t="shared" si="0"/>
        <v>7</v>
      </c>
      <c r="B13" s="1">
        <f>'Durchgangszeiten(Eingabe)'!A11</f>
        <v>0</v>
      </c>
      <c r="C13" s="11">
        <f>'Durchgangszeiten(Eingabe)'!N11</f>
        <v>0.04971064814814815</v>
      </c>
      <c r="D13" s="12">
        <f>'Durchgangszeiten(Eingabe)'!D11</f>
        <v>0.007268518518518519</v>
      </c>
      <c r="E13" s="10">
        <f t="shared" si="1"/>
        <v>7</v>
      </c>
      <c r="F13" s="13">
        <f>'Durchgangszeiten(Eingabe)'!H11-'Durchgangszeiten(Eingabe)'!F11</f>
        <v>0.024722222222222222</v>
      </c>
      <c r="G13" s="10">
        <f t="shared" si="2"/>
        <v>8</v>
      </c>
      <c r="H13" s="12">
        <f>'Durchgangszeiten(Eingabe)'!L11-'Durchgangszeiten(Eingabe)'!J11</f>
        <v>0.015856481481481485</v>
      </c>
      <c r="I13" s="10">
        <f t="shared" si="3"/>
        <v>6</v>
      </c>
      <c r="R13" s="4"/>
      <c r="S13" s="4"/>
      <c r="T13" s="4"/>
      <c r="U13" s="4"/>
    </row>
    <row r="14" spans="1:21" ht="25.5" customHeight="1">
      <c r="A14" s="10">
        <f t="shared" si="0"/>
        <v>8</v>
      </c>
      <c r="B14" s="1">
        <f>'Durchgangszeiten(Eingabe)'!A12</f>
        <v>0</v>
      </c>
      <c r="C14" s="11">
        <f>'Durchgangszeiten(Eingabe)'!N12</f>
        <v>0.05012731481481481</v>
      </c>
      <c r="D14" s="12">
        <f>'Durchgangszeiten(Eingabe)'!D12</f>
        <v>0.007418981481481481</v>
      </c>
      <c r="E14" s="10">
        <f t="shared" si="1"/>
        <v>9</v>
      </c>
      <c r="F14" s="13">
        <f>'Durchgangszeiten(Eingabe)'!H12-'Durchgangszeiten(Eingabe)'!F12</f>
        <v>0.024930555555555553</v>
      </c>
      <c r="G14" s="10">
        <f t="shared" si="2"/>
        <v>11</v>
      </c>
      <c r="H14" s="12">
        <f>'Durchgangszeiten(Eingabe)'!L12-'Durchgangszeiten(Eingabe)'!J12</f>
        <v>0.01590277777777778</v>
      </c>
      <c r="I14" s="10">
        <f t="shared" si="3"/>
        <v>7</v>
      </c>
      <c r="R14" s="4"/>
      <c r="S14" s="4"/>
      <c r="T14" s="4"/>
      <c r="U14" s="4"/>
    </row>
    <row r="15" spans="1:21" ht="25.5" customHeight="1">
      <c r="A15" s="10">
        <f t="shared" si="0"/>
        <v>9</v>
      </c>
      <c r="B15" s="1">
        <f>'Durchgangszeiten(Eingabe)'!A13</f>
        <v>0</v>
      </c>
      <c r="C15" s="11">
        <f>'Durchgangszeiten(Eingabe)'!N13</f>
        <v>0.05040509259259259</v>
      </c>
      <c r="D15" s="12">
        <f>'Durchgangszeiten(Eingabe)'!D13</f>
        <v>0.007604166666666666</v>
      </c>
      <c r="E15" s="10">
        <f t="shared" si="1"/>
        <v>12</v>
      </c>
      <c r="F15" s="13">
        <f>'Durchgangszeiten(Eingabe)'!H13-'Durchgangszeiten(Eingabe)'!F13</f>
        <v>0.024583333333333332</v>
      </c>
      <c r="G15" s="10">
        <f t="shared" si="2"/>
        <v>6</v>
      </c>
      <c r="H15" s="12">
        <f>'Durchgangszeiten(Eingabe)'!L13-'Durchgangszeiten(Eingabe)'!J13</f>
        <v>0.016747685185185185</v>
      </c>
      <c r="I15" s="10">
        <f t="shared" si="3"/>
        <v>14</v>
      </c>
      <c r="R15" s="4"/>
      <c r="S15" s="4"/>
      <c r="T15" s="4"/>
      <c r="U15" s="4"/>
    </row>
    <row r="16" spans="1:21" ht="25.5" customHeight="1">
      <c r="A16" s="10">
        <f t="shared" si="0"/>
        <v>10</v>
      </c>
      <c r="B16" s="1">
        <f>'Durchgangszeiten(Eingabe)'!A14</f>
        <v>0</v>
      </c>
      <c r="C16" s="11">
        <f>'Durchgangszeiten(Eingabe)'!N14</f>
        <v>0.05086805555555555</v>
      </c>
      <c r="D16" s="12">
        <f>'Durchgangszeiten(Eingabe)'!D14</f>
        <v>0.009409722222222224</v>
      </c>
      <c r="E16" s="10">
        <f t="shared" si="1"/>
        <v>24</v>
      </c>
      <c r="F16" s="13">
        <f>'Durchgangszeiten(Eingabe)'!H14-'Durchgangszeiten(Eingabe)'!F14</f>
        <v>0.024722222222222222</v>
      </c>
      <c r="G16" s="10">
        <f t="shared" si="2"/>
        <v>8</v>
      </c>
      <c r="H16" s="12">
        <f>'Durchgangszeiten(Eingabe)'!L14-'Durchgangszeiten(Eingabe)'!J14</f>
        <v>0.015358796296296287</v>
      </c>
      <c r="I16" s="10">
        <f t="shared" si="3"/>
        <v>5</v>
      </c>
      <c r="R16" s="4"/>
      <c r="S16" s="4"/>
      <c r="T16" s="4"/>
      <c r="U16" s="4"/>
    </row>
    <row r="17" spans="1:21" ht="25.5" customHeight="1">
      <c r="A17" s="10">
        <f t="shared" si="0"/>
        <v>11</v>
      </c>
      <c r="B17" s="1">
        <f>'Durchgangszeiten(Eingabe)'!A15</f>
        <v>0</v>
      </c>
      <c r="C17" s="11">
        <f>'Durchgangszeiten(Eingabe)'!N15</f>
        <v>0.051412037037037034</v>
      </c>
      <c r="D17" s="12">
        <f>'Durchgangszeiten(Eingabe)'!D15</f>
        <v>0.008240740740740741</v>
      </c>
      <c r="E17" s="10">
        <f t="shared" si="1"/>
        <v>15</v>
      </c>
      <c r="F17" s="13">
        <f>'Durchgangszeiten(Eingabe)'!H15-'Durchgangszeiten(Eingabe)'!F15</f>
        <v>0.025682870370370366</v>
      </c>
      <c r="G17" s="10">
        <f t="shared" si="2"/>
        <v>14</v>
      </c>
      <c r="H17" s="12">
        <f>'Durchgangszeiten(Eingabe)'!L15-'Durchgangszeiten(Eingabe)'!J15</f>
        <v>0.01604166666666667</v>
      </c>
      <c r="I17" s="10">
        <f t="shared" si="3"/>
        <v>8</v>
      </c>
      <c r="R17" s="4"/>
      <c r="S17" s="4"/>
      <c r="T17" s="4"/>
      <c r="U17" s="4"/>
    </row>
    <row r="18" spans="1:21" ht="25.5" customHeight="1">
      <c r="A18" s="10">
        <f t="shared" si="0"/>
        <v>12</v>
      </c>
      <c r="B18" s="1">
        <f>'Durchgangszeiten(Eingabe)'!A16</f>
        <v>0</v>
      </c>
      <c r="C18" s="11">
        <f>'Durchgangszeiten(Eingabe)'!N16</f>
        <v>0.051666666666666666</v>
      </c>
      <c r="D18" s="12">
        <f>'Durchgangszeiten(Eingabe)'!D16</f>
        <v>0.007233796296296296</v>
      </c>
      <c r="E18" s="10">
        <f t="shared" si="1"/>
        <v>6</v>
      </c>
      <c r="F18" s="13">
        <f>'Durchgangszeiten(Eingabe)'!H16-'Durchgangszeiten(Eingabe)'!F16</f>
        <v>0.025138888888888888</v>
      </c>
      <c r="G18" s="10">
        <f t="shared" si="2"/>
        <v>12</v>
      </c>
      <c r="H18" s="12">
        <f>'Durchgangszeiten(Eingabe)'!L16-'Durchgangszeiten(Eingabe)'!J16</f>
        <v>0.017685185185185186</v>
      </c>
      <c r="I18" s="10">
        <f t="shared" si="3"/>
        <v>21</v>
      </c>
      <c r="R18" s="4"/>
      <c r="S18" s="4"/>
      <c r="T18" s="4"/>
      <c r="U18" s="4"/>
    </row>
    <row r="19" spans="1:21" ht="25.5" customHeight="1">
      <c r="A19" s="10">
        <f t="shared" si="0"/>
        <v>13</v>
      </c>
      <c r="B19" s="1">
        <f>'Durchgangszeiten(Eingabe)'!A17</f>
        <v>0</v>
      </c>
      <c r="C19" s="11">
        <f>'Durchgangszeiten(Eingabe)'!N17</f>
        <v>0.05178240740740741</v>
      </c>
      <c r="D19" s="12">
        <f>'Durchgangszeiten(Eingabe)'!D17</f>
        <v>0.007523148148148148</v>
      </c>
      <c r="E19" s="10">
        <f t="shared" si="1"/>
        <v>10</v>
      </c>
      <c r="F19" s="13">
        <f>'Durchgangszeiten(Eingabe)'!H17-'Durchgangszeiten(Eingabe)'!F17</f>
        <v>0.02700231481481482</v>
      </c>
      <c r="G19" s="10">
        <f t="shared" si="2"/>
        <v>20</v>
      </c>
      <c r="H19" s="12">
        <f>'Durchgangszeiten(Eingabe)'!L17-'Durchgangszeiten(Eingabe)'!J17</f>
        <v>0.016157407407407412</v>
      </c>
      <c r="I19" s="10">
        <f t="shared" si="3"/>
        <v>10</v>
      </c>
      <c r="R19" s="4"/>
      <c r="S19" s="4"/>
      <c r="T19" s="4"/>
      <c r="U19" s="4"/>
    </row>
    <row r="20" spans="1:21" ht="25.5" customHeight="1">
      <c r="A20" s="10">
        <f t="shared" si="0"/>
        <v>14</v>
      </c>
      <c r="B20" s="1">
        <f>'Durchgangszeiten(Eingabe)'!A18</f>
        <v>0</v>
      </c>
      <c r="C20" s="11">
        <f>'Durchgangszeiten(Eingabe)'!N18</f>
        <v>0.0522337962962963</v>
      </c>
      <c r="D20" s="12">
        <f>'Durchgangszeiten(Eingabe)'!D18</f>
        <v>0.009930555555555555</v>
      </c>
      <c r="E20" s="10">
        <f t="shared" si="1"/>
        <v>26</v>
      </c>
      <c r="F20" s="13">
        <f>'Durchgangszeiten(Eingabe)'!H18-'Durchgangszeiten(Eingabe)'!F18</f>
        <v>0.024803240740740744</v>
      </c>
      <c r="G20" s="10">
        <f t="shared" si="2"/>
        <v>10</v>
      </c>
      <c r="H20" s="12">
        <f>'Durchgangszeiten(Eingabe)'!L18-'Durchgangszeiten(Eingabe)'!J18</f>
        <v>0.016284722222222228</v>
      </c>
      <c r="I20" s="10">
        <f t="shared" si="3"/>
        <v>12</v>
      </c>
      <c r="R20" s="4"/>
      <c r="S20" s="4"/>
      <c r="T20" s="4"/>
      <c r="U20" s="4"/>
    </row>
    <row r="21" spans="1:9" ht="25.5" customHeight="1">
      <c r="A21" s="10">
        <f t="shared" si="0"/>
        <v>15</v>
      </c>
      <c r="B21" s="1">
        <f>'Durchgangszeiten(Eingabe)'!A19</f>
        <v>0</v>
      </c>
      <c r="C21" s="11">
        <f>'Durchgangszeiten(Eingabe)'!N19</f>
        <v>0.05291666666666667</v>
      </c>
      <c r="D21" s="12">
        <f>'Durchgangszeiten(Eingabe)'!D19</f>
        <v>0.008530092592592593</v>
      </c>
      <c r="E21" s="10">
        <f t="shared" si="1"/>
        <v>17</v>
      </c>
      <c r="F21" s="13">
        <f>'Durchgangszeiten(Eingabe)'!H19-'Durchgangszeiten(Eingabe)'!F19</f>
        <v>0.026296296296296297</v>
      </c>
      <c r="G21" s="10">
        <f t="shared" si="2"/>
        <v>19</v>
      </c>
      <c r="H21" s="12">
        <f>'Durchgangszeiten(Eingabe)'!L19-'Durchgangszeiten(Eingabe)'!J19</f>
        <v>0.016990740740740744</v>
      </c>
      <c r="I21" s="10">
        <f t="shared" si="3"/>
        <v>17</v>
      </c>
    </row>
    <row r="22" spans="1:21" ht="25.5" customHeight="1">
      <c r="A22" s="10">
        <f t="shared" si="0"/>
        <v>16</v>
      </c>
      <c r="B22" s="1">
        <f>'Durchgangszeiten(Eingabe)'!A20</f>
        <v>0</v>
      </c>
      <c r="C22" s="11">
        <f>'Durchgangszeiten(Eingabe)'!N20</f>
        <v>0.05335648148148148</v>
      </c>
      <c r="D22" s="12">
        <f>'Durchgangszeiten(Eingabe)'!D20</f>
        <v>0.008773148148148148</v>
      </c>
      <c r="E22" s="10">
        <f t="shared" si="1"/>
        <v>19</v>
      </c>
      <c r="F22" s="13">
        <f>'Durchgangszeiten(Eingabe)'!H20-'Durchgangszeiten(Eingabe)'!F20</f>
        <v>0.0259837962962963</v>
      </c>
      <c r="G22" s="10">
        <f t="shared" si="2"/>
        <v>17</v>
      </c>
      <c r="H22" s="12">
        <f>'Durchgangszeiten(Eingabe)'!L20-'Durchgangszeiten(Eingabe)'!J20</f>
        <v>0.016770833333333332</v>
      </c>
      <c r="I22" s="10">
        <f t="shared" si="3"/>
        <v>15</v>
      </c>
      <c r="R22" s="4"/>
      <c r="S22" s="4"/>
      <c r="T22" s="4"/>
      <c r="U22" s="4"/>
    </row>
    <row r="23" spans="1:9" ht="25.5" customHeight="1">
      <c r="A23" s="10">
        <f t="shared" si="0"/>
        <v>17</v>
      </c>
      <c r="B23" s="1">
        <f>'Durchgangszeiten(Eingabe)'!A21</f>
        <v>0</v>
      </c>
      <c r="C23" s="11">
        <f>'Durchgangszeiten(Eingabe)'!N21</f>
        <v>0.053657407407407404</v>
      </c>
      <c r="D23" s="12">
        <f>'Durchgangszeiten(Eingabe)'!D21</f>
        <v>0.009340277777777777</v>
      </c>
      <c r="E23" s="10">
        <f t="shared" si="1"/>
        <v>23</v>
      </c>
      <c r="F23" s="13">
        <f>'Durchgangszeiten(Eingabe)'!H21-'Durchgangszeiten(Eingabe)'!F21</f>
        <v>0.025706018518518517</v>
      </c>
      <c r="G23" s="10">
        <f t="shared" si="2"/>
        <v>15</v>
      </c>
      <c r="H23" s="12">
        <f>'Durchgangszeiten(Eingabe)'!L21-'Durchgangszeiten(Eingabe)'!J21</f>
        <v>0.016886574074074068</v>
      </c>
      <c r="I23" s="10">
        <f t="shared" si="3"/>
        <v>16</v>
      </c>
    </row>
    <row r="24" spans="1:21" ht="25.5" customHeight="1">
      <c r="A24" s="10">
        <f t="shared" si="0"/>
        <v>18</v>
      </c>
      <c r="B24" s="1">
        <f>'Durchgangszeiten(Eingabe)'!A22</f>
        <v>0</v>
      </c>
      <c r="C24" s="11">
        <f>'Durchgangszeiten(Eingabe)'!N22</f>
        <v>0.05408564814814815</v>
      </c>
      <c r="D24" s="12">
        <f>'Durchgangszeiten(Eingabe)'!D22</f>
        <v>0.00925925925925926</v>
      </c>
      <c r="E24" s="10">
        <f t="shared" si="1"/>
        <v>21</v>
      </c>
      <c r="F24" s="13">
        <f>'Durchgangszeiten(Eingabe)'!H22-'Durchgangszeiten(Eingabe)'!F22</f>
        <v>0.02576388888888889</v>
      </c>
      <c r="G24" s="10">
        <f t="shared" si="2"/>
        <v>16</v>
      </c>
      <c r="H24" s="12">
        <f>'Durchgangszeiten(Eingabe)'!L22-'Durchgangszeiten(Eingabe)'!J22</f>
        <v>0.017291666666666664</v>
      </c>
      <c r="I24" s="10">
        <f t="shared" si="3"/>
        <v>19</v>
      </c>
      <c r="R24" s="4"/>
      <c r="S24" s="4"/>
      <c r="T24" s="4"/>
      <c r="U24" s="4"/>
    </row>
    <row r="25" spans="1:9" ht="25.5" customHeight="1">
      <c r="A25" s="10">
        <f t="shared" si="0"/>
        <v>19</v>
      </c>
      <c r="B25" s="1">
        <f>'Durchgangszeiten(Eingabe)'!A23</f>
        <v>0</v>
      </c>
      <c r="C25" s="11">
        <f>'Durchgangszeiten(Eingabe)'!N23</f>
        <v>0.05482638888888889</v>
      </c>
      <c r="D25" s="12">
        <f>'Durchgangszeiten(Eingabe)'!D23</f>
        <v>0.008587962962962962</v>
      </c>
      <c r="E25" s="10">
        <f t="shared" si="1"/>
        <v>18</v>
      </c>
      <c r="F25" s="13">
        <f>'Durchgangszeiten(Eingabe)'!H23-'Durchgangszeiten(Eingabe)'!F23</f>
        <v>0.02599537037037037</v>
      </c>
      <c r="G25" s="10">
        <f t="shared" si="2"/>
        <v>18</v>
      </c>
      <c r="H25" s="12">
        <f>'Durchgangszeiten(Eingabe)'!L23-'Durchgangszeiten(Eingabe)'!J23</f>
        <v>0.018715277777777775</v>
      </c>
      <c r="I25" s="10">
        <f t="shared" si="3"/>
        <v>22</v>
      </c>
    </row>
    <row r="26" spans="1:21" ht="25.5" customHeight="1">
      <c r="A26" s="10">
        <f t="shared" si="0"/>
        <v>20</v>
      </c>
      <c r="B26" s="1">
        <f>'Durchgangszeiten(Eingabe)'!A24</f>
        <v>0</v>
      </c>
      <c r="C26" s="11">
        <f>'Durchgangszeiten(Eingabe)'!N24</f>
        <v>0.05538194444444444</v>
      </c>
      <c r="D26" s="12">
        <f>'Durchgangszeiten(Eingabe)'!D24</f>
        <v>0.010833333333333334</v>
      </c>
      <c r="E26" s="10">
        <f t="shared" si="1"/>
        <v>28</v>
      </c>
      <c r="F26" s="13">
        <f>'Durchgangszeiten(Eingabe)'!H24-'Durchgangszeiten(Eingabe)'!F24</f>
        <v>0.025289351851851855</v>
      </c>
      <c r="G26" s="10">
        <f t="shared" si="2"/>
        <v>13</v>
      </c>
      <c r="H26" s="12">
        <f>'Durchgangszeiten(Eingabe)'!L24-'Durchgangszeiten(Eingabe)'!J24</f>
        <v>0.017222222222222215</v>
      </c>
      <c r="I26" s="10">
        <f t="shared" si="3"/>
        <v>18</v>
      </c>
      <c r="R26" s="4"/>
      <c r="S26" s="4"/>
      <c r="T26" s="4"/>
      <c r="U26" s="4"/>
    </row>
    <row r="27" spans="1:9" ht="25.5" customHeight="1">
      <c r="A27" s="10">
        <f t="shared" si="0"/>
        <v>21</v>
      </c>
      <c r="B27" s="1">
        <f>'Durchgangszeiten(Eingabe)'!A25</f>
        <v>0</v>
      </c>
      <c r="C27" s="11">
        <f>'Durchgangszeiten(Eingabe)'!N25</f>
        <v>0.05815972222222222</v>
      </c>
      <c r="D27" s="12">
        <f>'Durchgangszeiten(Eingabe)'!D25</f>
        <v>0.006875</v>
      </c>
      <c r="E27" s="10">
        <f t="shared" si="1"/>
        <v>5</v>
      </c>
      <c r="F27" s="13">
        <f>'Durchgangszeiten(Eingabe)'!H25-'Durchgangszeiten(Eingabe)'!F25</f>
        <v>0.029756944444444447</v>
      </c>
      <c r="G27" s="10">
        <f t="shared" si="2"/>
        <v>25</v>
      </c>
      <c r="H27" s="12">
        <f>'Durchgangszeiten(Eingabe)'!L25-'Durchgangszeiten(Eingabe)'!J25</f>
        <v>0.019953703703703696</v>
      </c>
      <c r="I27" s="10">
        <f t="shared" si="3"/>
        <v>25</v>
      </c>
    </row>
    <row r="28" spans="1:21" ht="25.5" customHeight="1">
      <c r="A28" s="10">
        <f t="shared" si="0"/>
        <v>21</v>
      </c>
      <c r="B28" s="1">
        <f>'Durchgangszeiten(Eingabe)'!A26</f>
        <v>0</v>
      </c>
      <c r="C28" s="11">
        <f>'Durchgangszeiten(Eingabe)'!N26</f>
        <v>0.05815972222222222</v>
      </c>
      <c r="D28" s="12">
        <f>'Durchgangszeiten(Eingabe)'!D26</f>
        <v>0.0078125</v>
      </c>
      <c r="E28" s="10">
        <f t="shared" si="1"/>
        <v>13</v>
      </c>
      <c r="F28" s="13">
        <f>'Durchgangszeiten(Eingabe)'!H26-'Durchgangszeiten(Eingabe)'!F26</f>
        <v>0.0275925925925926</v>
      </c>
      <c r="G28" s="10">
        <f t="shared" si="2"/>
        <v>22</v>
      </c>
      <c r="H28" s="12">
        <f>'Durchgangszeiten(Eingabe)'!L26-'Durchgangszeiten(Eingabe)'!J26</f>
        <v>0.021030092592592586</v>
      </c>
      <c r="I28" s="10">
        <f t="shared" si="3"/>
        <v>27</v>
      </c>
      <c r="R28" s="4"/>
      <c r="S28" s="4"/>
      <c r="T28" s="4"/>
      <c r="U28" s="4"/>
    </row>
    <row r="29" spans="1:9" ht="25.5" customHeight="1">
      <c r="A29" s="10">
        <f t="shared" si="0"/>
        <v>23</v>
      </c>
      <c r="B29" s="1">
        <f>'Durchgangszeiten(Eingabe)'!A27</f>
        <v>0</v>
      </c>
      <c r="C29" s="11">
        <f>'Durchgangszeiten(Eingabe)'!N27</f>
        <v>0.058379629629629635</v>
      </c>
      <c r="D29" s="12">
        <f>'Durchgangszeiten(Eingabe)'!D27</f>
        <v>0.009328703703703704</v>
      </c>
      <c r="E29" s="10">
        <f t="shared" si="1"/>
        <v>22</v>
      </c>
      <c r="F29" s="13">
        <f>'Durchgangszeiten(Eingabe)'!H27-'Durchgangszeiten(Eingabe)'!F27</f>
        <v>0.03072916666666667</v>
      </c>
      <c r="G29" s="10">
        <f t="shared" si="2"/>
        <v>27</v>
      </c>
      <c r="H29" s="12">
        <f>'Durchgangszeiten(Eingabe)'!L27-'Durchgangszeiten(Eingabe)'!J27</f>
        <v>0.017581018518518524</v>
      </c>
      <c r="I29" s="10">
        <f t="shared" si="3"/>
        <v>20</v>
      </c>
    </row>
    <row r="30" spans="1:9" ht="25.5" customHeight="1">
      <c r="A30" s="10">
        <f t="shared" si="0"/>
        <v>24</v>
      </c>
      <c r="B30" s="1">
        <f>'Durchgangszeiten(Eingabe)'!A28</f>
        <v>0</v>
      </c>
      <c r="C30" s="11">
        <f>'Durchgangszeiten(Eingabe)'!N28</f>
        <v>0.05865740740740741</v>
      </c>
      <c r="D30" s="12">
        <f>'Durchgangszeiten(Eingabe)'!D28</f>
        <v>0.00949074074074074</v>
      </c>
      <c r="E30" s="10">
        <f t="shared" si="1"/>
        <v>25</v>
      </c>
      <c r="F30" s="13">
        <f>'Durchgangszeiten(Eingabe)'!H28-'Durchgangszeiten(Eingabe)'!F28</f>
        <v>0.028182870370370372</v>
      </c>
      <c r="G30" s="10">
        <f t="shared" si="2"/>
        <v>23</v>
      </c>
      <c r="H30" s="12">
        <f>'Durchgangszeiten(Eingabe)'!L28-'Durchgangszeiten(Eingabe)'!J28</f>
        <v>0.019074074074074077</v>
      </c>
      <c r="I30" s="10">
        <f t="shared" si="3"/>
        <v>23</v>
      </c>
    </row>
    <row r="31" spans="1:9" ht="25.5" customHeight="1">
      <c r="A31" s="10">
        <f t="shared" si="0"/>
        <v>25</v>
      </c>
      <c r="B31" s="1">
        <f>'Durchgangszeiten(Eingabe)'!A29</f>
        <v>0</v>
      </c>
      <c r="C31" s="11">
        <f>'Durchgangszeiten(Eingabe)'!N29</f>
        <v>0.061064814814814815</v>
      </c>
      <c r="D31" s="12">
        <f>'Durchgangszeiten(Eingabe)'!D29</f>
        <v>0.013136574074074077</v>
      </c>
      <c r="E31" s="10">
        <f t="shared" si="1"/>
        <v>29</v>
      </c>
      <c r="F31" s="13">
        <f>'Durchgangszeiten(Eingabe)'!H29-'Durchgangszeiten(Eingabe)'!F29</f>
        <v>0.029594907407407403</v>
      </c>
      <c r="G31" s="10">
        <f t="shared" si="2"/>
        <v>24</v>
      </c>
      <c r="H31" s="12">
        <f>'Durchgangszeiten(Eingabe)'!L29-'Durchgangszeiten(Eingabe)'!J29</f>
        <v>0.016331018518518522</v>
      </c>
      <c r="I31" s="10">
        <f t="shared" si="3"/>
        <v>13</v>
      </c>
    </row>
    <row r="32" spans="1:9" ht="25.5" customHeight="1">
      <c r="A32" s="10">
        <f t="shared" si="0"/>
        <v>26</v>
      </c>
      <c r="B32" s="1">
        <f>'Durchgangszeiten(Eingabe)'!A30</f>
        <v>0</v>
      </c>
      <c r="C32" s="11">
        <f>'Durchgangszeiten(Eingabe)'!N30</f>
        <v>0.06128472222222222</v>
      </c>
      <c r="D32" s="12">
        <f>'Durchgangszeiten(Eingabe)'!D30</f>
        <v>0.008229166666666666</v>
      </c>
      <c r="E32" s="10">
        <f t="shared" si="1"/>
        <v>14</v>
      </c>
      <c r="F32" s="13">
        <f>'Durchgangszeiten(Eingabe)'!H30-'Durchgangszeiten(Eingabe)'!F30</f>
        <v>0.027094907407407408</v>
      </c>
      <c r="G32" s="10">
        <f t="shared" si="2"/>
        <v>21</v>
      </c>
      <c r="H32" s="12">
        <f>'Durchgangszeiten(Eingabe)'!L30-'Durchgangszeiten(Eingabe)'!J30</f>
        <v>0.023414351851851853</v>
      </c>
      <c r="I32" s="10">
        <f t="shared" si="3"/>
        <v>28</v>
      </c>
    </row>
    <row r="33" spans="1:9" ht="25.5" customHeight="1">
      <c r="A33" s="10">
        <f t="shared" si="0"/>
        <v>27</v>
      </c>
      <c r="B33" s="1">
        <f>'Durchgangszeiten(Eingabe)'!A31</f>
        <v>0</v>
      </c>
      <c r="C33" s="11">
        <f>'Durchgangszeiten(Eingabe)'!N31</f>
        <v>0.06278935185185185</v>
      </c>
      <c r="D33" s="12">
        <f>'Durchgangszeiten(Eingabe)'!D31</f>
        <v>0.009236111111111112</v>
      </c>
      <c r="E33" s="10">
        <f t="shared" si="1"/>
        <v>20</v>
      </c>
      <c r="F33" s="13">
        <f>'Durchgangszeiten(Eingabe)'!H31-'Durchgangszeiten(Eingabe)'!F31</f>
        <v>0.030671296296296294</v>
      </c>
      <c r="G33" s="10">
        <f t="shared" si="2"/>
        <v>26</v>
      </c>
      <c r="H33" s="12">
        <f>'Durchgangszeiten(Eingabe)'!L31-'Durchgangszeiten(Eingabe)'!J31</f>
        <v>0.020370370370370365</v>
      </c>
      <c r="I33" s="10">
        <f t="shared" si="3"/>
        <v>26</v>
      </c>
    </row>
    <row r="34" spans="1:9" ht="25.5" customHeight="1">
      <c r="A34" s="10">
        <f t="shared" si="0"/>
        <v>28</v>
      </c>
      <c r="B34" s="1">
        <f>'Durchgangszeiten(Eingabe)'!A32</f>
        <v>0</v>
      </c>
      <c r="C34" s="11">
        <f>'Durchgangszeiten(Eingabe)'!N32</f>
        <v>0.06635416666666666</v>
      </c>
      <c r="D34" s="12">
        <f>'Durchgangszeiten(Eingabe)'!D32</f>
        <v>0.010185185185185184</v>
      </c>
      <c r="E34" s="10">
        <f t="shared" si="1"/>
        <v>27</v>
      </c>
      <c r="F34" s="13">
        <f>'Durchgangszeiten(Eingabe)'!H32-'Durchgangszeiten(Eingabe)'!F32</f>
        <v>0.036111111111111115</v>
      </c>
      <c r="G34" s="10">
        <f t="shared" si="2"/>
        <v>28</v>
      </c>
      <c r="H34" s="12">
        <f>'Durchgangszeiten(Eingabe)'!L32-'Durchgangszeiten(Eingabe)'!J32</f>
        <v>0.01940972222222221</v>
      </c>
      <c r="I34" s="10">
        <f t="shared" si="3"/>
        <v>24</v>
      </c>
    </row>
    <row r="35" spans="1:9" ht="25.5" customHeight="1">
      <c r="A35" s="10" t="s">
        <v>9</v>
      </c>
      <c r="B35" s="1">
        <f>'Durchgangszeiten(Eingabe)'!A33</f>
        <v>0</v>
      </c>
      <c r="C35" s="11">
        <f>'Durchgangszeiten(Eingabe)'!N33</f>
        <v>0</v>
      </c>
      <c r="D35" s="12">
        <f>'Durchgangszeiten(Eingabe)'!D33</f>
        <v>0.008240740740740741</v>
      </c>
      <c r="E35" s="10">
        <f t="shared" si="1"/>
        <v>15</v>
      </c>
      <c r="F35" s="13"/>
      <c r="G35" s="10"/>
      <c r="H35" s="12"/>
      <c r="I35" s="10"/>
    </row>
    <row r="36" spans="1:9" ht="25.5" customHeight="1">
      <c r="A36" s="10"/>
      <c r="C36" s="11"/>
      <c r="D36" s="12"/>
      <c r="E36" s="10"/>
      <c r="F36" s="13"/>
      <c r="G36" s="10"/>
      <c r="H36" s="12"/>
      <c r="I36" s="10"/>
    </row>
    <row r="37" spans="1:21" ht="25.5" customHeight="1">
      <c r="A37" s="14" t="s">
        <v>10</v>
      </c>
      <c r="C37" s="11"/>
      <c r="D37" s="12"/>
      <c r="E37" s="10"/>
      <c r="F37" s="13"/>
      <c r="G37" s="10"/>
      <c r="H37" s="12"/>
      <c r="I37" s="10"/>
      <c r="R37" s="4"/>
      <c r="S37" s="4"/>
      <c r="T37" s="4"/>
      <c r="U37" s="4"/>
    </row>
    <row r="38" spans="1:9" ht="25.5" customHeight="1">
      <c r="A38" s="14" t="s">
        <v>11</v>
      </c>
      <c r="C38" s="11"/>
      <c r="D38" s="12"/>
      <c r="E38" s="10"/>
      <c r="F38" s="13"/>
      <c r="G38" s="10"/>
      <c r="H38" s="12"/>
      <c r="I38" s="10"/>
    </row>
    <row r="39" spans="1:9" ht="25.5" customHeight="1">
      <c r="A39" s="14" t="s">
        <v>12</v>
      </c>
      <c r="C39" s="11"/>
      <c r="D39" s="12"/>
      <c r="E39" s="10"/>
      <c r="F39" s="13"/>
      <c r="G39" s="10"/>
      <c r="H39" s="12"/>
      <c r="I39" s="10"/>
    </row>
    <row r="40" spans="1:9" ht="25.5" customHeight="1">
      <c r="A40" s="14" t="s">
        <v>13</v>
      </c>
      <c r="C40" s="11"/>
      <c r="D40" s="12"/>
      <c r="E40" s="10"/>
      <c r="F40" s="13"/>
      <c r="G40" s="10"/>
      <c r="H40" s="12"/>
      <c r="I40" s="10"/>
    </row>
    <row r="41" spans="1:9" ht="25.5" customHeight="1">
      <c r="A41" s="10"/>
      <c r="C41" s="11"/>
      <c r="D41" s="12"/>
      <c r="E41" s="10"/>
      <c r="F41" s="13"/>
      <c r="G41" s="10"/>
      <c r="H41" s="12"/>
      <c r="I41" s="10"/>
    </row>
    <row r="42" spans="1:9" ht="25.5" customHeight="1">
      <c r="A42" s="10"/>
      <c r="C42" s="11"/>
      <c r="D42" s="12"/>
      <c r="E42" s="10"/>
      <c r="F42" s="13"/>
      <c r="G42" s="10"/>
      <c r="H42" s="12"/>
      <c r="I42" s="10"/>
    </row>
    <row r="43" spans="1:9" ht="25.5" customHeight="1">
      <c r="A43" s="10"/>
      <c r="C43" s="11"/>
      <c r="D43" s="12"/>
      <c r="E43" s="10"/>
      <c r="F43" s="13"/>
      <c r="G43" s="10"/>
      <c r="H43" s="12"/>
      <c r="I43" s="10"/>
    </row>
    <row r="44" spans="1:9" ht="25.5" customHeight="1">
      <c r="A44" s="10"/>
      <c r="C44" s="11"/>
      <c r="D44" s="12"/>
      <c r="E44" s="10"/>
      <c r="F44" s="13"/>
      <c r="G44" s="10"/>
      <c r="H44" s="12"/>
      <c r="I44" s="10"/>
    </row>
    <row r="45" spans="1:9" ht="25.5" customHeight="1">
      <c r="A45" s="10"/>
      <c r="C45" s="11"/>
      <c r="D45" s="12"/>
      <c r="E45" s="10"/>
      <c r="F45" s="13"/>
      <c r="G45" s="10"/>
      <c r="H45" s="12"/>
      <c r="I45" s="10"/>
    </row>
    <row r="46" spans="1:9" ht="25.5" customHeight="1">
      <c r="A46" s="10"/>
      <c r="C46" s="11"/>
      <c r="D46" s="12"/>
      <c r="E46" s="10"/>
      <c r="F46" s="13"/>
      <c r="G46" s="10"/>
      <c r="H46" s="12"/>
      <c r="I46" s="10"/>
    </row>
    <row r="47" spans="1:9" ht="25.5" customHeight="1">
      <c r="A47" s="10"/>
      <c r="C47" s="11"/>
      <c r="D47" s="12"/>
      <c r="E47" s="10"/>
      <c r="F47" s="13"/>
      <c r="G47" s="10"/>
      <c r="H47" s="12"/>
      <c r="I47" s="10"/>
    </row>
    <row r="48" spans="1:9" ht="25.5" customHeight="1">
      <c r="A48" s="10"/>
      <c r="C48" s="11"/>
      <c r="D48" s="12"/>
      <c r="E48" s="10"/>
      <c r="F48" s="13"/>
      <c r="G48" s="10"/>
      <c r="H48" s="12"/>
      <c r="I48" s="10"/>
    </row>
    <row r="49" spans="1:9" ht="25.5" customHeight="1">
      <c r="A49" s="10"/>
      <c r="C49" s="11"/>
      <c r="D49" s="12"/>
      <c r="E49" s="10"/>
      <c r="F49" s="13"/>
      <c r="G49" s="10"/>
      <c r="H49" s="12"/>
      <c r="I49" s="10"/>
    </row>
    <row r="50" spans="1:9" ht="25.5" customHeight="1">
      <c r="A50" s="10"/>
      <c r="C50" s="11"/>
      <c r="D50" s="12"/>
      <c r="E50" s="10"/>
      <c r="F50" s="13"/>
      <c r="G50" s="10"/>
      <c r="H50" s="12"/>
      <c r="I50" s="10"/>
    </row>
    <row r="51" spans="1:9" ht="25.5" customHeight="1">
      <c r="A51" s="10"/>
      <c r="C51" s="11"/>
      <c r="D51" s="12"/>
      <c r="E51" s="10"/>
      <c r="F51" s="13"/>
      <c r="G51" s="10"/>
      <c r="H51" s="12"/>
      <c r="I51" s="10"/>
    </row>
    <row r="52" spans="1:21" s="4" customFormat="1" ht="15.75">
      <c r="A52" s="15" t="s">
        <v>14</v>
      </c>
      <c r="C52" s="16"/>
      <c r="D52" s="17"/>
      <c r="E52" s="18"/>
      <c r="F52" s="19"/>
      <c r="G52" s="18"/>
      <c r="H52" s="17"/>
      <c r="I52" s="1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4" customFormat="1" ht="15">
      <c r="A53" s="15" t="s">
        <v>15</v>
      </c>
      <c r="B53" s="20"/>
      <c r="C53" s="3"/>
      <c r="D53" s="17"/>
      <c r="E53" s="18"/>
      <c r="F53" s="19"/>
      <c r="G53" s="18"/>
      <c r="H53" s="17"/>
      <c r="I53" s="1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4" customFormat="1" ht="15.75">
      <c r="A54" s="21" t="s">
        <v>16</v>
      </c>
      <c r="C54" s="16"/>
      <c r="D54" s="17"/>
      <c r="E54" s="18"/>
      <c r="F54" s="19"/>
      <c r="G54" s="18"/>
      <c r="H54" s="17"/>
      <c r="I54" s="1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9" ht="8.25" customHeight="1">
      <c r="A55" s="14"/>
      <c r="C55" s="11"/>
      <c r="D55" s="12"/>
      <c r="E55" s="10"/>
      <c r="F55" s="13"/>
      <c r="G55" s="10"/>
      <c r="H55" s="12"/>
      <c r="I55" s="10"/>
    </row>
    <row r="56" spans="1:9" ht="25.5" customHeight="1">
      <c r="A56" s="22" t="s">
        <v>12</v>
      </c>
      <c r="C56" s="11"/>
      <c r="D56" s="12"/>
      <c r="E56" s="10"/>
      <c r="F56" s="13"/>
      <c r="G56" s="10"/>
      <c r="H56" s="12"/>
      <c r="I56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56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workbookViewId="0" topLeftCell="A1">
      <selection activeCell="A1" sqref="A1"/>
    </sheetView>
  </sheetViews>
  <sheetFormatPr defaultColWidth="10.28125" defaultRowHeight="15" customHeight="1"/>
  <cols>
    <col min="1" max="1" width="26.8515625" style="23" customWidth="1"/>
    <col min="2" max="2" width="8.140625" style="24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5" customWidth="1"/>
    <col min="14" max="16384" width="11.421875" style="1" customWidth="1"/>
  </cols>
  <sheetData>
    <row r="1" spans="1:20" ht="1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6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"/>
      <c r="O2" s="2"/>
      <c r="P2" s="2"/>
      <c r="Q2" s="2"/>
      <c r="R2" s="2"/>
      <c r="S2" s="2"/>
      <c r="T2" s="2"/>
    </row>
    <row r="3" spans="1:20" ht="15" customHeight="1">
      <c r="A3" s="27" t="s">
        <v>18</v>
      </c>
      <c r="B3" s="28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26"/>
      <c r="N3" s="2"/>
      <c r="O3" s="2"/>
      <c r="P3" s="2"/>
      <c r="Q3" s="2"/>
      <c r="R3" s="2"/>
      <c r="S3" s="2"/>
      <c r="T3" s="2"/>
    </row>
    <row r="4" spans="1:14" ht="15" customHeight="1">
      <c r="A4" s="31" t="s">
        <v>19</v>
      </c>
      <c r="B4" s="32" t="s">
        <v>20</v>
      </c>
      <c r="C4" s="32" t="s">
        <v>21</v>
      </c>
      <c r="D4" s="32"/>
      <c r="E4" s="32" t="s">
        <v>22</v>
      </c>
      <c r="F4" s="32"/>
      <c r="G4" s="32" t="s">
        <v>7</v>
      </c>
      <c r="H4" s="32"/>
      <c r="I4" s="32" t="s">
        <v>23</v>
      </c>
      <c r="J4" s="32"/>
      <c r="K4" s="33" t="s">
        <v>24</v>
      </c>
      <c r="L4" s="33"/>
      <c r="M4" s="26"/>
      <c r="N4" s="2"/>
    </row>
    <row r="5" spans="1:14" s="42" customFormat="1" ht="15" customHeight="1">
      <c r="A5" s="34">
        <f>'Durchgangszeiten(Eingabe)'!A5</f>
        <v>0</v>
      </c>
      <c r="B5" s="35">
        <f>'Durchgangszeiten(Eingabe)'!B5</f>
        <v>9</v>
      </c>
      <c r="C5" s="36">
        <f>'Durchgangszeiten(Eingabe)'!C5-'Durchgangszeiten(Eingabe)'!$B$3</f>
        <v>0.006828703703703704</v>
      </c>
      <c r="D5" s="37">
        <f aca="true" t="shared" si="0" ref="D5:D33">RANK(C5,C$5:C$33,1)</f>
        <v>4</v>
      </c>
      <c r="E5" s="36">
        <f>'Durchgangszeiten(Eingabe)'!F5-'Durchgangszeiten(Eingabe)'!$B$3</f>
        <v>0.007453703703703703</v>
      </c>
      <c r="F5" s="37">
        <f aca="true" t="shared" si="1" ref="F5:F33">RANK(E5,E$5:E$33,1)</f>
        <v>4</v>
      </c>
      <c r="G5" s="38">
        <f>'Durchgangszeiten(Eingabe)'!H5-'Durchgangszeiten(Eingabe)'!$B$3</f>
        <v>0.030752314814814816</v>
      </c>
      <c r="H5" s="37">
        <f aca="true" t="shared" si="2" ref="H5:H33">RANK(G5,G$5:G$33,1)</f>
        <v>3</v>
      </c>
      <c r="I5" s="38">
        <f>'Durchgangszeiten(Eingabe)'!J5-'Durchgangszeiten(Eingabe)'!$B$3</f>
        <v>0.03113425925925926</v>
      </c>
      <c r="J5" s="37">
        <f aca="true" t="shared" si="3" ref="J5:J33">RANK(I5,I$5:I$33,1)</f>
        <v>3</v>
      </c>
      <c r="K5" s="38">
        <f>'Durchgangszeiten(Eingabe)'!N5</f>
        <v>0.04480324074074074</v>
      </c>
      <c r="L5" s="39">
        <f aca="true" t="shared" si="4" ref="L5:L33">RANK(K5,K$5:K$33,1)</f>
        <v>1</v>
      </c>
      <c r="M5" s="40"/>
      <c r="N5" s="41"/>
    </row>
    <row r="6" spans="1:14" s="42" customFormat="1" ht="15" customHeight="1">
      <c r="A6" s="34">
        <f>'Durchgangszeiten(Eingabe)'!A6</f>
        <v>0</v>
      </c>
      <c r="B6" s="35">
        <f>'Durchgangszeiten(Eingabe)'!B6</f>
        <v>19</v>
      </c>
      <c r="C6" s="36">
        <f>'Durchgangszeiten(Eingabe)'!C6-'Durchgangszeiten(Eingabe)'!$B$3</f>
        <v>0.00619212962962963</v>
      </c>
      <c r="D6" s="37">
        <f t="shared" si="0"/>
        <v>2</v>
      </c>
      <c r="E6" s="36">
        <f>'Durchgangszeiten(Eingabe)'!F6-'Durchgangszeiten(Eingabe)'!$B$3</f>
        <v>0.006886574074074074</v>
      </c>
      <c r="F6" s="37">
        <f t="shared" si="1"/>
        <v>2</v>
      </c>
      <c r="G6" s="38">
        <f>'Durchgangszeiten(Eingabe)'!H6-'Durchgangszeiten(Eingabe)'!$B$3</f>
        <v>0.031099537037037037</v>
      </c>
      <c r="H6" s="37">
        <f t="shared" si="2"/>
        <v>4</v>
      </c>
      <c r="I6" s="38">
        <f>'Durchgangszeiten(Eingabe)'!J6-'Durchgangszeiten(Eingabe)'!$B$3</f>
        <v>0.03155092592592592</v>
      </c>
      <c r="J6" s="37">
        <f t="shared" si="3"/>
        <v>4</v>
      </c>
      <c r="K6" s="38">
        <f>'Durchgangszeiten(Eingabe)'!N6</f>
        <v>0.04564814814814815</v>
      </c>
      <c r="L6" s="39">
        <f t="shared" si="4"/>
        <v>2</v>
      </c>
      <c r="M6" s="40"/>
      <c r="N6" s="41"/>
    </row>
    <row r="7" spans="1:14" s="42" customFormat="1" ht="15" customHeight="1">
      <c r="A7" s="34">
        <f>'Durchgangszeiten(Eingabe)'!A7</f>
        <v>0</v>
      </c>
      <c r="B7" s="35">
        <f>'Durchgangszeiten(Eingabe)'!B7</f>
        <v>16</v>
      </c>
      <c r="C7" s="36">
        <f>'Durchgangszeiten(Eingabe)'!C7-'Durchgangszeiten(Eingabe)'!$B$3</f>
        <v>0.005787037037037038</v>
      </c>
      <c r="D7" s="37">
        <f t="shared" si="0"/>
        <v>1</v>
      </c>
      <c r="E7" s="36">
        <f>'Durchgangszeiten(Eingabe)'!F7-'Durchgangszeiten(Eingabe)'!$B$3</f>
        <v>0.0063425925925925915</v>
      </c>
      <c r="F7" s="37">
        <f t="shared" si="1"/>
        <v>1</v>
      </c>
      <c r="G7" s="38">
        <f>'Durchgangszeiten(Eingabe)'!H7-'Durchgangszeiten(Eingabe)'!$B$3</f>
        <v>0.03068287037037037</v>
      </c>
      <c r="H7" s="37">
        <f t="shared" si="2"/>
        <v>2</v>
      </c>
      <c r="I7" s="38">
        <f>'Durchgangszeiten(Eingabe)'!J7-'Durchgangszeiten(Eingabe)'!$B$3</f>
        <v>0.031018518518518515</v>
      </c>
      <c r="J7" s="37">
        <f t="shared" si="3"/>
        <v>2</v>
      </c>
      <c r="K7" s="38">
        <f>'Durchgangszeiten(Eingabe)'!N7</f>
        <v>0.04608796296296296</v>
      </c>
      <c r="L7" s="39">
        <f t="shared" si="4"/>
        <v>3</v>
      </c>
      <c r="M7" s="40"/>
      <c r="N7" s="41"/>
    </row>
    <row r="8" spans="1:13" s="42" customFormat="1" ht="15" customHeight="1">
      <c r="A8" s="34">
        <f>'Durchgangszeiten(Eingabe)'!A8</f>
        <v>0</v>
      </c>
      <c r="B8" s="35">
        <f>'Durchgangszeiten(Eingabe)'!B8</f>
        <v>17</v>
      </c>
      <c r="C8" s="36">
        <f>'Durchgangszeiten(Eingabe)'!C8-'Durchgangszeiten(Eingabe)'!$B$3</f>
        <v>0.007291666666666666</v>
      </c>
      <c r="D8" s="37">
        <f t="shared" si="0"/>
        <v>8</v>
      </c>
      <c r="E8" s="36">
        <f>'Durchgangszeiten(Eingabe)'!F8-'Durchgangszeiten(Eingabe)'!$B$3</f>
        <v>0.008113425925925925</v>
      </c>
      <c r="F8" s="37">
        <f t="shared" si="1"/>
        <v>6</v>
      </c>
      <c r="G8" s="38">
        <f>'Durchgangszeiten(Eingabe)'!H8-'Durchgangszeiten(Eingabe)'!$B$3</f>
        <v>0.031956018518518516</v>
      </c>
      <c r="H8" s="37">
        <f t="shared" si="2"/>
        <v>7</v>
      </c>
      <c r="I8" s="38">
        <f>'Durchgangszeiten(Eingabe)'!J8-'Durchgangszeiten(Eingabe)'!$B$3</f>
        <v>0.03244212962962963</v>
      </c>
      <c r="J8" s="37">
        <f t="shared" si="3"/>
        <v>7</v>
      </c>
      <c r="K8" s="38">
        <f>'Durchgangszeiten(Eingabe)'!N8</f>
        <v>0.04715277777777777</v>
      </c>
      <c r="L8" s="39">
        <f t="shared" si="4"/>
        <v>4</v>
      </c>
      <c r="M8" s="40"/>
    </row>
    <row r="9" spans="1:14" s="42" customFormat="1" ht="15" customHeight="1">
      <c r="A9" s="34">
        <f>'Durchgangszeiten(Eingabe)'!A9</f>
        <v>0</v>
      </c>
      <c r="B9" s="35">
        <f>'Durchgangszeiten(Eingabe)'!B9</f>
        <v>11</v>
      </c>
      <c r="C9" s="36">
        <f>'Durchgangszeiten(Eingabe)'!C9-'Durchgangszeiten(Eingabe)'!$B$3</f>
        <v>0.006215277777777777</v>
      </c>
      <c r="D9" s="37">
        <f t="shared" si="0"/>
        <v>3</v>
      </c>
      <c r="E9" s="36">
        <f>'Durchgangszeiten(Eingabe)'!F9-'Durchgangszeiten(Eingabe)'!$B$3</f>
        <v>0.006979166666666667</v>
      </c>
      <c r="F9" s="37">
        <f t="shared" si="1"/>
        <v>3</v>
      </c>
      <c r="G9" s="38">
        <f>'Durchgangszeiten(Eingabe)'!H9-'Durchgangszeiten(Eingabe)'!$B$3</f>
        <v>0.03163194444444444</v>
      </c>
      <c r="H9" s="37">
        <f t="shared" si="2"/>
        <v>5</v>
      </c>
      <c r="I9" s="38">
        <f>'Durchgangszeiten(Eingabe)'!J9-'Durchgangszeiten(Eingabe)'!$B$3</f>
        <v>0.032060185185185185</v>
      </c>
      <c r="J9" s="37">
        <f t="shared" si="3"/>
        <v>5</v>
      </c>
      <c r="K9" s="38">
        <f>'Durchgangszeiten(Eingabe)'!N9</f>
        <v>0.048136574074074075</v>
      </c>
      <c r="L9" s="39">
        <f t="shared" si="4"/>
        <v>5</v>
      </c>
      <c r="M9" s="40"/>
      <c r="N9" s="41"/>
    </row>
    <row r="10" spans="1:13" s="42" customFormat="1" ht="15" customHeight="1">
      <c r="A10" s="34">
        <f>'Durchgangszeiten(Eingabe)'!A10</f>
        <v>0</v>
      </c>
      <c r="B10" s="35">
        <f>'Durchgangszeiten(Eingabe)'!B10</f>
        <v>13</v>
      </c>
      <c r="C10" s="36">
        <f>'Durchgangszeiten(Eingabe)'!C10-'Durchgangszeiten(Eingabe)'!$B$3</f>
        <v>0.00755787037037037</v>
      </c>
      <c r="D10" s="37">
        <f t="shared" si="0"/>
        <v>11</v>
      </c>
      <c r="E10" s="36">
        <f>'Durchgangszeiten(Eingabe)'!F10-'Durchgangszeiten(Eingabe)'!$B$3</f>
        <v>0.00863425925925926</v>
      </c>
      <c r="F10" s="37">
        <f t="shared" si="1"/>
        <v>12</v>
      </c>
      <c r="G10" s="38">
        <f>'Durchgangszeiten(Eingabe)'!H10-'Durchgangszeiten(Eingabe)'!$B$3</f>
        <v>0.031689814814814816</v>
      </c>
      <c r="H10" s="37">
        <f t="shared" si="2"/>
        <v>6</v>
      </c>
      <c r="I10" s="38">
        <f>'Durchgangszeiten(Eingabe)'!J10-'Durchgangszeiten(Eingabe)'!$B$3</f>
        <v>0.032164351851851854</v>
      </c>
      <c r="J10" s="37">
        <f t="shared" si="3"/>
        <v>6</v>
      </c>
      <c r="K10" s="38">
        <f>'Durchgangszeiten(Eingabe)'!N10</f>
        <v>0.048344907407407406</v>
      </c>
      <c r="L10" s="39">
        <f t="shared" si="4"/>
        <v>6</v>
      </c>
      <c r="M10" s="40"/>
    </row>
    <row r="11" spans="1:13" s="42" customFormat="1" ht="15" customHeight="1">
      <c r="A11" s="34">
        <f>'Durchgangszeiten(Eingabe)'!A11</f>
        <v>0</v>
      </c>
      <c r="B11" s="35">
        <f>'Durchgangszeiten(Eingabe)'!B11</f>
        <v>27</v>
      </c>
      <c r="C11" s="36">
        <f>'Durchgangszeiten(Eingabe)'!C11-'Durchgangszeiten(Eingabe)'!$B$3</f>
        <v>0.007268518518518519</v>
      </c>
      <c r="D11" s="37">
        <f t="shared" si="0"/>
        <v>7</v>
      </c>
      <c r="E11" s="36">
        <f>'Durchgangszeiten(Eingabe)'!F11-'Durchgangszeiten(Eingabe)'!$B$3</f>
        <v>0.008564814814814815</v>
      </c>
      <c r="F11" s="37">
        <f t="shared" si="1"/>
        <v>9</v>
      </c>
      <c r="G11" s="38">
        <f>'Durchgangszeiten(Eingabe)'!H11-'Durchgangszeiten(Eingabe)'!$B$3</f>
        <v>0.03328703703703704</v>
      </c>
      <c r="H11" s="37">
        <f t="shared" si="2"/>
        <v>9</v>
      </c>
      <c r="I11" s="38">
        <f>'Durchgangszeiten(Eingabe)'!J11-'Durchgangszeiten(Eingabe)'!$B$3</f>
        <v>0.033854166666666664</v>
      </c>
      <c r="J11" s="37">
        <f t="shared" si="3"/>
        <v>9</v>
      </c>
      <c r="K11" s="38">
        <f>'Durchgangszeiten(Eingabe)'!N11</f>
        <v>0.04971064814814815</v>
      </c>
      <c r="L11" s="39">
        <f t="shared" si="4"/>
        <v>7</v>
      </c>
      <c r="M11" s="40"/>
    </row>
    <row r="12" spans="1:13" s="42" customFormat="1" ht="15" customHeight="1">
      <c r="A12" s="34">
        <f>'Durchgangszeiten(Eingabe)'!A12</f>
        <v>0</v>
      </c>
      <c r="B12" s="35">
        <f>'Durchgangszeiten(Eingabe)'!B12</f>
        <v>30</v>
      </c>
      <c r="C12" s="36">
        <f>'Durchgangszeiten(Eingabe)'!C12-'Durchgangszeiten(Eingabe)'!$B$3</f>
        <v>0.007418981481481481</v>
      </c>
      <c r="D12" s="37">
        <f t="shared" si="0"/>
        <v>9</v>
      </c>
      <c r="E12" s="36">
        <f>'Durchgangszeiten(Eingabe)'!F12-'Durchgangszeiten(Eingabe)'!$B$3</f>
        <v>0.008587962962962962</v>
      </c>
      <c r="F12" s="37">
        <f t="shared" si="1"/>
        <v>11</v>
      </c>
      <c r="G12" s="38">
        <f>'Durchgangszeiten(Eingabe)'!H12-'Durchgangszeiten(Eingabe)'!$B$3</f>
        <v>0.03351851851851852</v>
      </c>
      <c r="H12" s="37">
        <f t="shared" si="2"/>
        <v>11</v>
      </c>
      <c r="I12" s="38">
        <f>'Durchgangszeiten(Eingabe)'!J12-'Durchgangszeiten(Eingabe)'!$B$3</f>
        <v>0.03422453703703703</v>
      </c>
      <c r="J12" s="37">
        <f t="shared" si="3"/>
        <v>11</v>
      </c>
      <c r="K12" s="38">
        <f>'Durchgangszeiten(Eingabe)'!N12</f>
        <v>0.05012731481481481</v>
      </c>
      <c r="L12" s="39">
        <f t="shared" si="4"/>
        <v>8</v>
      </c>
      <c r="M12" s="40"/>
    </row>
    <row r="13" spans="1:13" s="42" customFormat="1" ht="15" customHeight="1">
      <c r="A13" s="34">
        <f>'Durchgangszeiten(Eingabe)'!A13</f>
        <v>0</v>
      </c>
      <c r="B13" s="35">
        <f>'Durchgangszeiten(Eingabe)'!B13</f>
        <v>6</v>
      </c>
      <c r="C13" s="36">
        <f>'Durchgangszeiten(Eingabe)'!C13-'Durchgangszeiten(Eingabe)'!$B$3</f>
        <v>0.007604166666666666</v>
      </c>
      <c r="D13" s="37">
        <f t="shared" si="0"/>
        <v>12</v>
      </c>
      <c r="E13" s="36">
        <f>'Durchgangszeiten(Eingabe)'!F13-'Durchgangszeiten(Eingabe)'!$B$3</f>
        <v>0.008576388888888889</v>
      </c>
      <c r="F13" s="37">
        <f t="shared" si="1"/>
        <v>10</v>
      </c>
      <c r="G13" s="38">
        <f>'Durchgangszeiten(Eingabe)'!H13-'Durchgangszeiten(Eingabe)'!$B$3</f>
        <v>0.03315972222222222</v>
      </c>
      <c r="H13" s="37">
        <f t="shared" si="2"/>
        <v>8</v>
      </c>
      <c r="I13" s="38">
        <f>'Durchgangszeiten(Eingabe)'!J13-'Durchgangszeiten(Eingabe)'!$B$3</f>
        <v>0.03365740740740741</v>
      </c>
      <c r="J13" s="37">
        <f t="shared" si="3"/>
        <v>8</v>
      </c>
      <c r="K13" s="38">
        <f>'Durchgangszeiten(Eingabe)'!N13</f>
        <v>0.05040509259259259</v>
      </c>
      <c r="L13" s="39">
        <f t="shared" si="4"/>
        <v>9</v>
      </c>
      <c r="M13" s="40"/>
    </row>
    <row r="14" spans="1:13" s="42" customFormat="1" ht="15" customHeight="1">
      <c r="A14" s="34">
        <f>'Durchgangszeiten(Eingabe)'!A14</f>
        <v>0</v>
      </c>
      <c r="B14" s="35">
        <f>'Durchgangszeiten(Eingabe)'!B14</f>
        <v>18</v>
      </c>
      <c r="C14" s="36">
        <f>'Durchgangszeiten(Eingabe)'!C14-'Durchgangszeiten(Eingabe)'!$B$3</f>
        <v>0.009409722222222224</v>
      </c>
      <c r="D14" s="37">
        <f t="shared" si="0"/>
        <v>24</v>
      </c>
      <c r="E14" s="36">
        <f>'Durchgangszeiten(Eingabe)'!F14-'Durchgangszeiten(Eingabe)'!$B$3</f>
        <v>0.010208333333333333</v>
      </c>
      <c r="F14" s="37">
        <f t="shared" si="1"/>
        <v>21</v>
      </c>
      <c r="G14" s="38">
        <f>'Durchgangszeiten(Eingabe)'!H14-'Durchgangszeiten(Eingabe)'!$B$3</f>
        <v>0.034930555555555555</v>
      </c>
      <c r="H14" s="37">
        <f t="shared" si="2"/>
        <v>13</v>
      </c>
      <c r="I14" s="38">
        <f>'Durchgangszeiten(Eingabe)'!J14-'Durchgangszeiten(Eingabe)'!$B$3</f>
        <v>0.03550925925925926</v>
      </c>
      <c r="J14" s="37">
        <f t="shared" si="3"/>
        <v>13</v>
      </c>
      <c r="K14" s="38">
        <f>'Durchgangszeiten(Eingabe)'!N14</f>
        <v>0.05086805555555555</v>
      </c>
      <c r="L14" s="39">
        <f t="shared" si="4"/>
        <v>10</v>
      </c>
      <c r="M14" s="40"/>
    </row>
    <row r="15" spans="1:13" s="42" customFormat="1" ht="15" customHeight="1">
      <c r="A15" s="34">
        <f>'Durchgangszeiten(Eingabe)'!A15</f>
        <v>0</v>
      </c>
      <c r="B15" s="35">
        <f>'Durchgangszeiten(Eingabe)'!B15</f>
        <v>3</v>
      </c>
      <c r="C15" s="36">
        <f>'Durchgangszeiten(Eingabe)'!C15-'Durchgangszeiten(Eingabe)'!$B$3</f>
        <v>0.008240740740740741</v>
      </c>
      <c r="D15" s="37">
        <f t="shared" si="0"/>
        <v>15</v>
      </c>
      <c r="E15" s="36">
        <f>'Durchgangszeiten(Eingabe)'!F15-'Durchgangszeiten(Eingabe)'!$B$3</f>
        <v>0.009166666666666667</v>
      </c>
      <c r="F15" s="37">
        <f t="shared" si="1"/>
        <v>15</v>
      </c>
      <c r="G15" s="38">
        <f>'Durchgangszeiten(Eingabe)'!H15-'Durchgangszeiten(Eingabe)'!$B$3</f>
        <v>0.03484953703703703</v>
      </c>
      <c r="H15" s="37">
        <f t="shared" si="2"/>
        <v>12</v>
      </c>
      <c r="I15" s="38">
        <f>'Durchgangszeiten(Eingabe)'!J15-'Durchgangszeiten(Eingabe)'!$B$3</f>
        <v>0.035370370370370365</v>
      </c>
      <c r="J15" s="37">
        <f t="shared" si="3"/>
        <v>12</v>
      </c>
      <c r="K15" s="38">
        <f>'Durchgangszeiten(Eingabe)'!N15</f>
        <v>0.051412037037037034</v>
      </c>
      <c r="L15" s="39">
        <f t="shared" si="4"/>
        <v>11</v>
      </c>
      <c r="M15" s="40"/>
    </row>
    <row r="16" spans="1:13" s="42" customFormat="1" ht="15" customHeight="1">
      <c r="A16" s="34">
        <f>'Durchgangszeiten(Eingabe)'!A16</f>
        <v>0</v>
      </c>
      <c r="B16" s="35">
        <f>'Durchgangszeiten(Eingabe)'!B16</f>
        <v>26</v>
      </c>
      <c r="C16" s="36">
        <f>'Durchgangszeiten(Eingabe)'!C16-'Durchgangszeiten(Eingabe)'!$B$3</f>
        <v>0.007233796296296296</v>
      </c>
      <c r="D16" s="37">
        <f t="shared" si="0"/>
        <v>6</v>
      </c>
      <c r="E16" s="36">
        <f>'Durchgangszeiten(Eingabe)'!F16-'Durchgangszeiten(Eingabe)'!$B$3</f>
        <v>0.008194444444444445</v>
      </c>
      <c r="F16" s="37">
        <f t="shared" si="1"/>
        <v>7</v>
      </c>
      <c r="G16" s="38">
        <f>'Durchgangszeiten(Eingabe)'!H16-'Durchgangszeiten(Eingabe)'!$B$3</f>
        <v>0.03333333333333333</v>
      </c>
      <c r="H16" s="37">
        <f t="shared" si="2"/>
        <v>10</v>
      </c>
      <c r="I16" s="38">
        <f>'Durchgangszeiten(Eingabe)'!J16-'Durchgangszeiten(Eingabe)'!$B$3</f>
        <v>0.03398148148148148</v>
      </c>
      <c r="J16" s="37">
        <f t="shared" si="3"/>
        <v>10</v>
      </c>
      <c r="K16" s="38">
        <f>'Durchgangszeiten(Eingabe)'!N16</f>
        <v>0.051666666666666666</v>
      </c>
      <c r="L16" s="39">
        <f t="shared" si="4"/>
        <v>12</v>
      </c>
      <c r="M16" s="40"/>
    </row>
    <row r="17" spans="1:13" s="42" customFormat="1" ht="15" customHeight="1">
      <c r="A17" s="34">
        <f>'Durchgangszeiten(Eingabe)'!A17</f>
        <v>0</v>
      </c>
      <c r="B17" s="35">
        <f>'Durchgangszeiten(Eingabe)'!B17</f>
        <v>4</v>
      </c>
      <c r="C17" s="36">
        <f>'Durchgangszeiten(Eingabe)'!C17-'Durchgangszeiten(Eingabe)'!$B$3</f>
        <v>0.007523148148148148</v>
      </c>
      <c r="D17" s="37">
        <f t="shared" si="0"/>
        <v>10</v>
      </c>
      <c r="E17" s="36">
        <f>'Durchgangszeiten(Eingabe)'!F17-'Durchgangszeiten(Eingabe)'!$B$3</f>
        <v>0.008333333333333333</v>
      </c>
      <c r="F17" s="37">
        <f t="shared" si="1"/>
        <v>8</v>
      </c>
      <c r="G17" s="38">
        <f>'Durchgangszeiten(Eingabe)'!H17-'Durchgangszeiten(Eingabe)'!$B$3</f>
        <v>0.03533564814814815</v>
      </c>
      <c r="H17" s="37">
        <f t="shared" si="2"/>
        <v>14</v>
      </c>
      <c r="I17" s="38">
        <f>'Durchgangszeiten(Eingabe)'!J17-'Durchgangszeiten(Eingabe)'!$B$3</f>
        <v>0.035625</v>
      </c>
      <c r="J17" s="37">
        <f t="shared" si="3"/>
        <v>14</v>
      </c>
      <c r="K17" s="38">
        <f>'Durchgangszeiten(Eingabe)'!N17</f>
        <v>0.05178240740740741</v>
      </c>
      <c r="L17" s="39">
        <f t="shared" si="4"/>
        <v>13</v>
      </c>
      <c r="M17" s="40"/>
    </row>
    <row r="18" spans="1:13" s="42" customFormat="1" ht="15" customHeight="1">
      <c r="A18" s="34">
        <f>'Durchgangszeiten(Eingabe)'!A18</f>
        <v>0</v>
      </c>
      <c r="B18" s="35">
        <f>'Durchgangszeiten(Eingabe)'!B18</f>
        <v>8</v>
      </c>
      <c r="C18" s="36">
        <f>'Durchgangszeiten(Eingabe)'!C18-'Durchgangszeiten(Eingabe)'!$B$3</f>
        <v>0.009930555555555555</v>
      </c>
      <c r="D18" s="37">
        <f t="shared" si="0"/>
        <v>26</v>
      </c>
      <c r="E18" s="36">
        <f>'Durchgangszeiten(Eingabe)'!F18-'Durchgangszeiten(Eingabe)'!$B$3</f>
        <v>0.01087962962962963</v>
      </c>
      <c r="F18" s="37">
        <f t="shared" si="1"/>
        <v>27</v>
      </c>
      <c r="G18" s="38">
        <f>'Durchgangszeiten(Eingabe)'!H18-'Durchgangszeiten(Eingabe)'!$B$3</f>
        <v>0.03568287037037037</v>
      </c>
      <c r="H18" s="37">
        <f t="shared" si="2"/>
        <v>17</v>
      </c>
      <c r="I18" s="38">
        <f>'Durchgangszeiten(Eingabe)'!J18-'Durchgangszeiten(Eingabe)'!$B$3</f>
        <v>0.03594907407407407</v>
      </c>
      <c r="J18" s="37">
        <f t="shared" si="3"/>
        <v>16</v>
      </c>
      <c r="K18" s="38">
        <f>'Durchgangszeiten(Eingabe)'!N18</f>
        <v>0.0522337962962963</v>
      </c>
      <c r="L18" s="39">
        <f t="shared" si="4"/>
        <v>14</v>
      </c>
      <c r="M18" s="40"/>
    </row>
    <row r="19" spans="1:13" s="42" customFormat="1" ht="15" customHeight="1">
      <c r="A19" s="34">
        <f>'Durchgangszeiten(Eingabe)'!A19</f>
        <v>0</v>
      </c>
      <c r="B19" s="35">
        <f>'Durchgangszeiten(Eingabe)'!B19</f>
        <v>1</v>
      </c>
      <c r="C19" s="36">
        <f>'Durchgangszeiten(Eingabe)'!C19-'Durchgangszeiten(Eingabe)'!$B$3</f>
        <v>0.008530092592592593</v>
      </c>
      <c r="D19" s="37">
        <f t="shared" si="0"/>
        <v>17</v>
      </c>
      <c r="E19" s="36">
        <f>'Durchgangszeiten(Eingabe)'!F19-'Durchgangszeiten(Eingabe)'!$B$3</f>
        <v>0.00925925925925926</v>
      </c>
      <c r="F19" s="37">
        <f t="shared" si="1"/>
        <v>16</v>
      </c>
      <c r="G19" s="38">
        <f>'Durchgangszeiten(Eingabe)'!H19-'Durchgangszeiten(Eingabe)'!$B$3</f>
        <v>0.035555555555555556</v>
      </c>
      <c r="H19" s="37">
        <f t="shared" si="2"/>
        <v>16</v>
      </c>
      <c r="I19" s="38">
        <f>'Durchgangszeiten(Eingabe)'!J19-'Durchgangszeiten(Eingabe)'!$B$3</f>
        <v>0.035925925925925924</v>
      </c>
      <c r="J19" s="37">
        <f t="shared" si="3"/>
        <v>15</v>
      </c>
      <c r="K19" s="38">
        <f>'Durchgangszeiten(Eingabe)'!N19</f>
        <v>0.05291666666666667</v>
      </c>
      <c r="L19" s="39">
        <f t="shared" si="4"/>
        <v>15</v>
      </c>
      <c r="M19" s="40"/>
    </row>
    <row r="20" spans="1:13" s="42" customFormat="1" ht="15" customHeight="1">
      <c r="A20" s="34">
        <f>'Durchgangszeiten(Eingabe)'!A20</f>
        <v>0</v>
      </c>
      <c r="B20" s="35">
        <f>'Durchgangszeiten(Eingabe)'!B20</f>
        <v>7</v>
      </c>
      <c r="C20" s="36">
        <f>'Durchgangszeiten(Eingabe)'!C20-'Durchgangszeiten(Eingabe)'!$B$3</f>
        <v>0.008773148148148148</v>
      </c>
      <c r="D20" s="37">
        <f t="shared" si="0"/>
        <v>19</v>
      </c>
      <c r="E20" s="36">
        <f>'Durchgangszeiten(Eingabe)'!F20-'Durchgangszeiten(Eingabe)'!$B$3</f>
        <v>0.010127314814814815</v>
      </c>
      <c r="F20" s="37">
        <f t="shared" si="1"/>
        <v>20</v>
      </c>
      <c r="G20" s="38">
        <f>'Durchgangszeiten(Eingabe)'!H20-'Durchgangszeiten(Eingabe)'!$B$3</f>
        <v>0.036111111111111115</v>
      </c>
      <c r="H20" s="37">
        <f t="shared" si="2"/>
        <v>19</v>
      </c>
      <c r="I20" s="38">
        <f>'Durchgangszeiten(Eingabe)'!J20-'Durchgangszeiten(Eingabe)'!$B$3</f>
        <v>0.036585648148148145</v>
      </c>
      <c r="J20" s="37">
        <f t="shared" si="3"/>
        <v>18</v>
      </c>
      <c r="K20" s="38">
        <f>'Durchgangszeiten(Eingabe)'!N20</f>
        <v>0.05335648148148148</v>
      </c>
      <c r="L20" s="39">
        <f t="shared" si="4"/>
        <v>16</v>
      </c>
      <c r="M20" s="40"/>
    </row>
    <row r="21" spans="1:14" s="42" customFormat="1" ht="15" customHeight="1">
      <c r="A21" s="34">
        <f>'Durchgangszeiten(Eingabe)'!A21</f>
        <v>0</v>
      </c>
      <c r="B21" s="35">
        <f>'Durchgangszeiten(Eingabe)'!B21</f>
        <v>20</v>
      </c>
      <c r="C21" s="36">
        <f>'Durchgangszeiten(Eingabe)'!C21-'Durchgangszeiten(Eingabe)'!$B$3</f>
        <v>0.009340277777777777</v>
      </c>
      <c r="D21" s="37">
        <f t="shared" si="0"/>
        <v>23</v>
      </c>
      <c r="E21" s="36">
        <f>'Durchgangszeiten(Eingabe)'!F21-'Durchgangszeiten(Eingabe)'!$B$3</f>
        <v>0.010416666666666666</v>
      </c>
      <c r="F21" s="37">
        <f t="shared" si="1"/>
        <v>23</v>
      </c>
      <c r="G21" s="38">
        <f>'Durchgangszeiten(Eingabe)'!H21-'Durchgangszeiten(Eingabe)'!$B$3</f>
        <v>0.03612268518518518</v>
      </c>
      <c r="H21" s="37">
        <f t="shared" si="2"/>
        <v>20</v>
      </c>
      <c r="I21" s="38">
        <f>'Durchgangszeiten(Eingabe)'!J21-'Durchgangszeiten(Eingabe)'!$B$3</f>
        <v>0.036770833333333336</v>
      </c>
      <c r="J21" s="37">
        <f t="shared" si="3"/>
        <v>19</v>
      </c>
      <c r="K21" s="38">
        <f>'Durchgangszeiten(Eingabe)'!N21</f>
        <v>0.053657407407407404</v>
      </c>
      <c r="L21" s="39">
        <f t="shared" si="4"/>
        <v>17</v>
      </c>
      <c r="M21" s="40"/>
      <c r="N21" s="41"/>
    </row>
    <row r="22" spans="1:13" s="42" customFormat="1" ht="15" customHeight="1">
      <c r="A22" s="34">
        <f>'Durchgangszeiten(Eingabe)'!A22</f>
        <v>0</v>
      </c>
      <c r="B22" s="35">
        <f>'Durchgangszeiten(Eingabe)'!B22</f>
        <v>15</v>
      </c>
      <c r="C22" s="36">
        <f>'Durchgangszeiten(Eingabe)'!C22-'Durchgangszeiten(Eingabe)'!$B$3</f>
        <v>0.00925925925925926</v>
      </c>
      <c r="D22" s="37">
        <f t="shared" si="0"/>
        <v>21</v>
      </c>
      <c r="E22" s="36">
        <f>'Durchgangszeiten(Eingabe)'!F22-'Durchgangszeiten(Eingabe)'!$B$3</f>
        <v>0.010324074074074074</v>
      </c>
      <c r="F22" s="37">
        <f t="shared" si="1"/>
        <v>22</v>
      </c>
      <c r="G22" s="38">
        <f>'Durchgangszeiten(Eingabe)'!H22-'Durchgangszeiten(Eingabe)'!$B$3</f>
        <v>0.03608796296296297</v>
      </c>
      <c r="H22" s="37">
        <f t="shared" si="2"/>
        <v>18</v>
      </c>
      <c r="I22" s="38">
        <f>'Durchgangszeiten(Eingabe)'!J22-'Durchgangszeiten(Eingabe)'!$B$3</f>
        <v>0.03679398148148148</v>
      </c>
      <c r="J22" s="37">
        <f t="shared" si="3"/>
        <v>20</v>
      </c>
      <c r="K22" s="38">
        <f>'Durchgangszeiten(Eingabe)'!N22</f>
        <v>0.05408564814814815</v>
      </c>
      <c r="L22" s="39">
        <f t="shared" si="4"/>
        <v>18</v>
      </c>
      <c r="M22" s="40"/>
    </row>
    <row r="23" spans="1:13" s="42" customFormat="1" ht="15" customHeight="1">
      <c r="A23" s="34">
        <f>'Durchgangszeiten(Eingabe)'!A23</f>
        <v>0</v>
      </c>
      <c r="B23" s="35">
        <f>'Durchgangszeiten(Eingabe)'!B23</f>
        <v>24</v>
      </c>
      <c r="C23" s="36">
        <f>'Durchgangszeiten(Eingabe)'!C23-'Durchgangszeiten(Eingabe)'!$B$3</f>
        <v>0.008587962962962962</v>
      </c>
      <c r="D23" s="37">
        <f t="shared" si="0"/>
        <v>18</v>
      </c>
      <c r="E23" s="36">
        <f>'Durchgangszeiten(Eingabe)'!F23-'Durchgangszeiten(Eingabe)'!$B$3</f>
        <v>0.009444444444444445</v>
      </c>
      <c r="F23" s="37">
        <f t="shared" si="1"/>
        <v>17</v>
      </c>
      <c r="G23" s="38">
        <f>'Durchgangszeiten(Eingabe)'!H23-'Durchgangszeiten(Eingabe)'!$B$3</f>
        <v>0.03543981481481481</v>
      </c>
      <c r="H23" s="37">
        <f t="shared" si="2"/>
        <v>15</v>
      </c>
      <c r="I23" s="38">
        <f>'Durchgangszeiten(Eingabe)'!J23-'Durchgangszeiten(Eingabe)'!$B$3</f>
        <v>0.036111111111111115</v>
      </c>
      <c r="J23" s="37">
        <f t="shared" si="3"/>
        <v>17</v>
      </c>
      <c r="K23" s="38">
        <f>'Durchgangszeiten(Eingabe)'!N23</f>
        <v>0.05482638888888889</v>
      </c>
      <c r="L23" s="39">
        <f t="shared" si="4"/>
        <v>19</v>
      </c>
      <c r="M23" s="40"/>
    </row>
    <row r="24" spans="1:13" s="42" customFormat="1" ht="15" customHeight="1">
      <c r="A24" s="34">
        <f>'Durchgangszeiten(Eingabe)'!A24</f>
        <v>0</v>
      </c>
      <c r="B24" s="35">
        <f>'Durchgangszeiten(Eingabe)'!B24</f>
        <v>21</v>
      </c>
      <c r="C24" s="36">
        <f>'Durchgangszeiten(Eingabe)'!C24-'Durchgangszeiten(Eingabe)'!$B$3</f>
        <v>0.010833333333333334</v>
      </c>
      <c r="D24" s="37">
        <f t="shared" si="0"/>
        <v>28</v>
      </c>
      <c r="E24" s="36">
        <f>'Durchgangszeiten(Eingabe)'!F24-'Durchgangszeiten(Eingabe)'!$B$3</f>
        <v>0.012094907407407408</v>
      </c>
      <c r="F24" s="37">
        <f t="shared" si="1"/>
        <v>28</v>
      </c>
      <c r="G24" s="38">
        <f>'Durchgangszeiten(Eingabe)'!H24-'Durchgangszeiten(Eingabe)'!$B$3</f>
        <v>0.03738425925925926</v>
      </c>
      <c r="H24" s="37">
        <f t="shared" si="2"/>
        <v>23</v>
      </c>
      <c r="I24" s="38">
        <f>'Durchgangszeiten(Eingabe)'!J24-'Durchgangszeiten(Eingabe)'!$B$3</f>
        <v>0.03815972222222223</v>
      </c>
      <c r="J24" s="37">
        <f t="shared" si="3"/>
        <v>23</v>
      </c>
      <c r="K24" s="38">
        <f>'Durchgangszeiten(Eingabe)'!N24</f>
        <v>0.05538194444444444</v>
      </c>
      <c r="L24" s="39">
        <f t="shared" si="4"/>
        <v>20</v>
      </c>
      <c r="M24" s="40"/>
    </row>
    <row r="25" spans="1:13" s="42" customFormat="1" ht="15" customHeight="1">
      <c r="A25" s="34">
        <f>'Durchgangszeiten(Eingabe)'!A25</f>
        <v>0</v>
      </c>
      <c r="B25" s="35">
        <f>'Durchgangszeiten(Eingabe)'!B25</f>
        <v>14</v>
      </c>
      <c r="C25" s="36">
        <f>'Durchgangszeiten(Eingabe)'!C25-'Durchgangszeiten(Eingabe)'!$B$3</f>
        <v>0.006875</v>
      </c>
      <c r="D25" s="37">
        <f t="shared" si="0"/>
        <v>5</v>
      </c>
      <c r="E25" s="36">
        <f>'Durchgangszeiten(Eingabe)'!F25-'Durchgangszeiten(Eingabe)'!$B$3</f>
        <v>0.007789351851851852</v>
      </c>
      <c r="F25" s="37">
        <f t="shared" si="1"/>
        <v>5</v>
      </c>
      <c r="G25" s="38">
        <f>'Durchgangszeiten(Eingabe)'!H25-'Durchgangszeiten(Eingabe)'!$B$3</f>
        <v>0.0375462962962963</v>
      </c>
      <c r="H25" s="37">
        <f t="shared" si="2"/>
        <v>24</v>
      </c>
      <c r="I25" s="38">
        <f>'Durchgangszeiten(Eingabe)'!J25-'Durchgangszeiten(Eingabe)'!$B$3</f>
        <v>0.03820601851851852</v>
      </c>
      <c r="J25" s="37">
        <f t="shared" si="3"/>
        <v>24</v>
      </c>
      <c r="K25" s="38">
        <f>'Durchgangszeiten(Eingabe)'!N25</f>
        <v>0.05815972222222222</v>
      </c>
      <c r="L25" s="39">
        <f t="shared" si="4"/>
        <v>21</v>
      </c>
      <c r="M25" s="43"/>
    </row>
    <row r="26" spans="1:13" s="42" customFormat="1" ht="15" customHeight="1">
      <c r="A26" s="34">
        <f>'Durchgangszeiten(Eingabe)'!A26</f>
        <v>0</v>
      </c>
      <c r="B26" s="35">
        <f>'Durchgangszeiten(Eingabe)'!B26</f>
        <v>25</v>
      </c>
      <c r="C26" s="36">
        <f>'Durchgangszeiten(Eingabe)'!C26-'Durchgangszeiten(Eingabe)'!$B$3</f>
        <v>0.0078125</v>
      </c>
      <c r="D26" s="37">
        <f t="shared" si="0"/>
        <v>13</v>
      </c>
      <c r="E26" s="36">
        <f>'Durchgangszeiten(Eingabe)'!F26-'Durchgangszeiten(Eingabe)'!$B$3</f>
        <v>0.008831018518518518</v>
      </c>
      <c r="F26" s="37">
        <f t="shared" si="1"/>
        <v>14</v>
      </c>
      <c r="G26" s="38">
        <f>'Durchgangszeiten(Eingabe)'!H26-'Durchgangszeiten(Eingabe)'!$B$3</f>
        <v>0.036423611111111115</v>
      </c>
      <c r="H26" s="37">
        <f t="shared" si="2"/>
        <v>21</v>
      </c>
      <c r="I26" s="38">
        <f>'Durchgangszeiten(Eingabe)'!J26-'Durchgangszeiten(Eingabe)'!$B$3</f>
        <v>0.03712962962962963</v>
      </c>
      <c r="J26" s="37">
        <f t="shared" si="3"/>
        <v>21</v>
      </c>
      <c r="K26" s="38">
        <f>'Durchgangszeiten(Eingabe)'!N26</f>
        <v>0.05815972222222222</v>
      </c>
      <c r="L26" s="39">
        <f t="shared" si="4"/>
        <v>21</v>
      </c>
      <c r="M26" s="43"/>
    </row>
    <row r="27" spans="1:13" s="42" customFormat="1" ht="15" customHeight="1">
      <c r="A27" s="34">
        <f>'Durchgangszeiten(Eingabe)'!A27</f>
        <v>0</v>
      </c>
      <c r="B27" s="35">
        <f>'Durchgangszeiten(Eingabe)'!B27</f>
        <v>22</v>
      </c>
      <c r="C27" s="36">
        <f>'Durchgangszeiten(Eingabe)'!C27-'Durchgangszeiten(Eingabe)'!$B$3</f>
        <v>0.009328703703703704</v>
      </c>
      <c r="D27" s="37">
        <f t="shared" si="0"/>
        <v>22</v>
      </c>
      <c r="E27" s="36">
        <f>'Durchgangszeiten(Eingabe)'!F27-'Durchgangszeiten(Eingabe)'!$B$3</f>
        <v>0.009895833333333333</v>
      </c>
      <c r="F27" s="37">
        <f t="shared" si="1"/>
        <v>19</v>
      </c>
      <c r="G27" s="38">
        <f>'Durchgangszeiten(Eingabe)'!H27-'Durchgangszeiten(Eingabe)'!$B$3</f>
        <v>0.040625</v>
      </c>
      <c r="H27" s="37">
        <f t="shared" si="2"/>
        <v>26</v>
      </c>
      <c r="I27" s="38">
        <f>'Durchgangszeiten(Eingabe)'!J27-'Durchgangszeiten(Eingabe)'!$B$3</f>
        <v>0.04079861111111111</v>
      </c>
      <c r="J27" s="37">
        <f t="shared" si="3"/>
        <v>26</v>
      </c>
      <c r="K27" s="38">
        <f>'Durchgangszeiten(Eingabe)'!N27</f>
        <v>0.058379629629629635</v>
      </c>
      <c r="L27" s="39">
        <f t="shared" si="4"/>
        <v>23</v>
      </c>
      <c r="M27" s="43"/>
    </row>
    <row r="28" spans="1:13" s="42" customFormat="1" ht="15" customHeight="1">
      <c r="A28" s="34">
        <f>'Durchgangszeiten(Eingabe)'!A28</f>
        <v>0</v>
      </c>
      <c r="B28" s="35">
        <f>'Durchgangszeiten(Eingabe)'!B28</f>
        <v>5</v>
      </c>
      <c r="C28" s="36">
        <f>'Durchgangszeiten(Eingabe)'!C28-'Durchgangszeiten(Eingabe)'!$B$3</f>
        <v>0.00949074074074074</v>
      </c>
      <c r="D28" s="37">
        <f t="shared" si="0"/>
        <v>25</v>
      </c>
      <c r="E28" s="36">
        <f>'Durchgangszeiten(Eingabe)'!F28-'Durchgangszeiten(Eingabe)'!$B$3</f>
        <v>0.010844907407407407</v>
      </c>
      <c r="F28" s="37">
        <f t="shared" si="1"/>
        <v>26</v>
      </c>
      <c r="G28" s="38">
        <f>'Durchgangszeiten(Eingabe)'!H28-'Durchgangszeiten(Eingabe)'!$B$3</f>
        <v>0.03902777777777778</v>
      </c>
      <c r="H28" s="37">
        <f t="shared" si="2"/>
        <v>25</v>
      </c>
      <c r="I28" s="38">
        <f>'Durchgangszeiten(Eingabe)'!J28-'Durchgangszeiten(Eingabe)'!$B$3</f>
        <v>0.03958333333333333</v>
      </c>
      <c r="J28" s="37">
        <f t="shared" si="3"/>
        <v>25</v>
      </c>
      <c r="K28" s="38">
        <f>'Durchgangszeiten(Eingabe)'!N28</f>
        <v>0.05865740740740741</v>
      </c>
      <c r="L28" s="39">
        <f t="shared" si="4"/>
        <v>24</v>
      </c>
      <c r="M28" s="43"/>
    </row>
    <row r="29" spans="1:13" s="42" customFormat="1" ht="15" customHeight="1">
      <c r="A29" s="34">
        <f>'Durchgangszeiten(Eingabe)'!A29</f>
        <v>0</v>
      </c>
      <c r="B29" s="35">
        <f>'Durchgangszeiten(Eingabe)'!B29</f>
        <v>31</v>
      </c>
      <c r="C29" s="36">
        <f>'Durchgangszeiten(Eingabe)'!C29-'Durchgangszeiten(Eingabe)'!$B$3</f>
        <v>0.013136574074074077</v>
      </c>
      <c r="D29" s="37">
        <f t="shared" si="0"/>
        <v>29</v>
      </c>
      <c r="E29" s="36">
        <f>'Durchgangszeiten(Eingabe)'!F29-'Durchgangszeiten(Eingabe)'!$B$3</f>
        <v>0.014143518518518519</v>
      </c>
      <c r="F29" s="37">
        <f t="shared" si="1"/>
        <v>29</v>
      </c>
      <c r="G29" s="38">
        <f>'Durchgangszeiten(Eingabe)'!H29-'Durchgangszeiten(Eingabe)'!$B$3</f>
        <v>0.043738425925925924</v>
      </c>
      <c r="H29" s="37">
        <f t="shared" si="2"/>
        <v>28</v>
      </c>
      <c r="I29" s="38">
        <f>'Durchgangszeiten(Eingabe)'!J29-'Durchgangszeiten(Eingabe)'!$B$3</f>
        <v>0.04473379629629629</v>
      </c>
      <c r="J29" s="37">
        <f t="shared" si="3"/>
        <v>28</v>
      </c>
      <c r="K29" s="38">
        <f>'Durchgangszeiten(Eingabe)'!N29</f>
        <v>0.061064814814814815</v>
      </c>
      <c r="L29" s="39">
        <f t="shared" si="4"/>
        <v>25</v>
      </c>
      <c r="M29" s="43"/>
    </row>
    <row r="30" spans="1:13" s="42" customFormat="1" ht="15" customHeight="1">
      <c r="A30" s="34">
        <f>'Durchgangszeiten(Eingabe)'!A30</f>
        <v>0</v>
      </c>
      <c r="B30" s="35">
        <f>'Durchgangszeiten(Eingabe)'!B30</f>
        <v>2</v>
      </c>
      <c r="C30" s="36">
        <f>'Durchgangszeiten(Eingabe)'!C30-'Durchgangszeiten(Eingabe)'!$B$3</f>
        <v>0.008229166666666666</v>
      </c>
      <c r="D30" s="37">
        <f t="shared" si="0"/>
        <v>14</v>
      </c>
      <c r="E30" s="36">
        <f>'Durchgangszeiten(Eingabe)'!F30-'Durchgangszeiten(Eingabe)'!$B$3</f>
        <v>0.00954861111111111</v>
      </c>
      <c r="F30" s="37">
        <f t="shared" si="1"/>
        <v>18</v>
      </c>
      <c r="G30" s="38">
        <f>'Durchgangszeiten(Eingabe)'!H30-'Durchgangszeiten(Eingabe)'!$B$3</f>
        <v>0.03664351851851852</v>
      </c>
      <c r="H30" s="37">
        <f t="shared" si="2"/>
        <v>22</v>
      </c>
      <c r="I30" s="38">
        <f>'Durchgangszeiten(Eingabe)'!J30-'Durchgangszeiten(Eingabe)'!$B$3</f>
        <v>0.03787037037037037</v>
      </c>
      <c r="J30" s="37">
        <f t="shared" si="3"/>
        <v>22</v>
      </c>
      <c r="K30" s="38">
        <f>'Durchgangszeiten(Eingabe)'!N30</f>
        <v>0.06128472222222222</v>
      </c>
      <c r="L30" s="39">
        <f t="shared" si="4"/>
        <v>26</v>
      </c>
      <c r="M30" s="43"/>
    </row>
    <row r="31" spans="1:13" s="42" customFormat="1" ht="15" customHeight="1">
      <c r="A31" s="34">
        <f>'Durchgangszeiten(Eingabe)'!A31</f>
        <v>0</v>
      </c>
      <c r="B31" s="35">
        <f>'Durchgangszeiten(Eingabe)'!B31</f>
        <v>29</v>
      </c>
      <c r="C31" s="36">
        <f>'Durchgangszeiten(Eingabe)'!C31-'Durchgangszeiten(Eingabe)'!$B$3</f>
        <v>0.009236111111111112</v>
      </c>
      <c r="D31" s="37">
        <f t="shared" si="0"/>
        <v>20</v>
      </c>
      <c r="E31" s="36">
        <f>'Durchgangszeiten(Eingabe)'!F31-'Durchgangszeiten(Eingabe)'!$B$3</f>
        <v>0.010810185185185185</v>
      </c>
      <c r="F31" s="37">
        <f t="shared" si="1"/>
        <v>25</v>
      </c>
      <c r="G31" s="38">
        <f>'Durchgangszeiten(Eingabe)'!H31-'Durchgangszeiten(Eingabe)'!$B$3</f>
        <v>0.04148148148148148</v>
      </c>
      <c r="H31" s="37">
        <f t="shared" si="2"/>
        <v>27</v>
      </c>
      <c r="I31" s="38">
        <f>'Durchgangszeiten(Eingabe)'!J31-'Durchgangszeiten(Eingabe)'!$B$3</f>
        <v>0.04241898148148148</v>
      </c>
      <c r="J31" s="37">
        <f t="shared" si="3"/>
        <v>27</v>
      </c>
      <c r="K31" s="38">
        <f>'Durchgangszeiten(Eingabe)'!N31</f>
        <v>0.06278935185185185</v>
      </c>
      <c r="L31" s="39">
        <f t="shared" si="4"/>
        <v>27</v>
      </c>
      <c r="M31" s="43"/>
    </row>
    <row r="32" spans="1:13" s="42" customFormat="1" ht="15" customHeight="1">
      <c r="A32" s="34">
        <f>'Durchgangszeiten(Eingabe)'!A32</f>
        <v>0</v>
      </c>
      <c r="B32" s="35">
        <f>'Durchgangszeiten(Eingabe)'!B32</f>
        <v>10</v>
      </c>
      <c r="C32" s="36">
        <f>'Durchgangszeiten(Eingabe)'!C32-'Durchgangszeiten(Eingabe)'!$B$3</f>
        <v>0.010185185185185184</v>
      </c>
      <c r="D32" s="37">
        <f t="shared" si="0"/>
        <v>27</v>
      </c>
      <c r="E32" s="36">
        <f>'Durchgangszeiten(Eingabe)'!F32-'Durchgangszeiten(Eingabe)'!$B$3</f>
        <v>0.010590277777777777</v>
      </c>
      <c r="F32" s="37">
        <f t="shared" si="1"/>
        <v>24</v>
      </c>
      <c r="G32" s="38">
        <f>'Durchgangszeiten(Eingabe)'!H32-'Durchgangszeiten(Eingabe)'!$B$3</f>
        <v>0.04670138888888889</v>
      </c>
      <c r="H32" s="37">
        <f t="shared" si="2"/>
        <v>29</v>
      </c>
      <c r="I32" s="38">
        <f>'Durchgangszeiten(Eingabe)'!J32-'Durchgangszeiten(Eingabe)'!$B$3</f>
        <v>0.04694444444444445</v>
      </c>
      <c r="J32" s="37">
        <f t="shared" si="3"/>
        <v>29</v>
      </c>
      <c r="K32" s="38">
        <f>'Durchgangszeiten(Eingabe)'!N32</f>
        <v>0.06635416666666666</v>
      </c>
      <c r="L32" s="39">
        <f t="shared" si="4"/>
        <v>28</v>
      </c>
      <c r="M32" s="43"/>
    </row>
    <row r="33" spans="1:13" s="42" customFormat="1" ht="15" customHeight="1">
      <c r="A33" s="44">
        <f>'Durchgangszeiten(Eingabe)'!A33</f>
        <v>0</v>
      </c>
      <c r="B33" s="45">
        <f>'Durchgangszeiten(Eingabe)'!B33</f>
        <v>12</v>
      </c>
      <c r="C33" s="46">
        <f>'Durchgangszeiten(Eingabe)'!C33-'Durchgangszeiten(Eingabe)'!$B$3</f>
        <v>0.008240740740740741</v>
      </c>
      <c r="D33" s="47">
        <f t="shared" si="0"/>
        <v>15</v>
      </c>
      <c r="E33" s="46">
        <f>'Durchgangszeiten(Eingabe)'!F33-'Durchgangszeiten(Eingabe)'!$B$3</f>
        <v>0.008784722222222223</v>
      </c>
      <c r="F33" s="47">
        <f t="shared" si="1"/>
        <v>13</v>
      </c>
      <c r="G33" s="48">
        <f>'Durchgangszeiten(Eingabe)'!H33-'Durchgangszeiten(Eingabe)'!$B$3</f>
        <v>0</v>
      </c>
      <c r="H33" s="47">
        <f t="shared" si="2"/>
        <v>1</v>
      </c>
      <c r="I33" s="48">
        <f>'Durchgangszeiten(Eingabe)'!J33-'Durchgangszeiten(Eingabe)'!$B$3</f>
        <v>0</v>
      </c>
      <c r="J33" s="47">
        <f t="shared" si="3"/>
        <v>1</v>
      </c>
      <c r="K33" s="48">
        <f>'Durchgangszeiten(Eingabe)'!N33</f>
        <v>0</v>
      </c>
      <c r="L33" s="49" t="e">
        <f t="shared" si="4"/>
        <v>#VALUE!</v>
      </c>
      <c r="M33" s="43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 topLeftCell="A1">
      <selection activeCell="A18" sqref="A18"/>
    </sheetView>
  </sheetViews>
  <sheetFormatPr defaultColWidth="10.28125" defaultRowHeight="15" customHeight="1"/>
  <cols>
    <col min="1" max="1" width="6.7109375" style="29" customWidth="1"/>
    <col min="2" max="2" width="39.140625" style="29" customWidth="1"/>
    <col min="3" max="3" width="11.7109375" style="29" customWidth="1"/>
    <col min="4" max="4" width="6.7109375" style="29" customWidth="1"/>
    <col min="5" max="5" width="4.8515625" style="29" customWidth="1"/>
    <col min="6" max="6" width="8.421875" style="29" customWidth="1"/>
    <col min="7" max="7" width="4.7109375" style="29" customWidth="1"/>
    <col min="8" max="16384" width="11.421875" style="29" customWidth="1"/>
  </cols>
  <sheetData>
    <row r="1" spans="1:21" ht="15" customHeight="1">
      <c r="A1" s="50" t="s">
        <v>25</v>
      </c>
      <c r="B1" s="50"/>
      <c r="C1" s="50"/>
      <c r="D1" s="50"/>
      <c r="E1" s="50"/>
      <c r="F1" s="50"/>
      <c r="G1" s="5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" customHeight="1">
      <c r="A3" s="30" t="s">
        <v>26</v>
      </c>
      <c r="B3" s="29" t="s">
        <v>4</v>
      </c>
      <c r="C3" s="30" t="s">
        <v>5</v>
      </c>
      <c r="D3" s="50" t="s">
        <v>22</v>
      </c>
      <c r="E3" s="50"/>
      <c r="F3" s="50" t="s">
        <v>23</v>
      </c>
      <c r="G3" s="5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 customHeight="1">
      <c r="A4" s="30">
        <f aca="true" t="shared" si="0" ref="A4:A31">RANK(C4,C$4:C$60,1)</f>
        <v>1</v>
      </c>
      <c r="B4" s="29">
        <f>'Durchgangszeiten(Eingabe)'!A32</f>
        <v>0</v>
      </c>
      <c r="C4" s="51">
        <f aca="true" t="shared" si="1" ref="C4:C31">D4+F4</f>
        <v>0.0006481481481481512</v>
      </c>
      <c r="D4" s="51">
        <f>'Durchgangszeiten(Eingabe)'!F32-'Durchgangszeiten(Eingabe)'!$B$3-'Durchgangszeiten(Eingabe)'!D32</f>
        <v>0.0004050925925925923</v>
      </c>
      <c r="E4" s="30">
        <f aca="true" t="shared" si="2" ref="E4:E31">RANK(D4,D$4:D$60,1)</f>
        <v>1</v>
      </c>
      <c r="F4" s="51">
        <f>'Durchgangszeiten(Eingabe)'!J32-'Durchgangszeiten(Eingabe)'!H32</f>
        <v>0.00024305555555555886</v>
      </c>
      <c r="G4" s="30">
        <f aca="true" t="shared" si="3" ref="G4:G31">RANK(F4,F$4:F$60,1)</f>
        <v>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>
      <c r="A5" s="30">
        <f t="shared" si="0"/>
        <v>2</v>
      </c>
      <c r="B5" s="29">
        <f>'Durchgangszeiten(Eingabe)'!A27</f>
        <v>0</v>
      </c>
      <c r="C5" s="51">
        <f t="shared" si="1"/>
        <v>0.0007407407407407397</v>
      </c>
      <c r="D5" s="51">
        <f>'Durchgangszeiten(Eingabe)'!F27-'Durchgangszeiten(Eingabe)'!$B$3-'Durchgangszeiten(Eingabe)'!D27</f>
        <v>0.0005671296296296292</v>
      </c>
      <c r="E5" s="30">
        <f t="shared" si="2"/>
        <v>3</v>
      </c>
      <c r="F5" s="51">
        <f>'Durchgangszeiten(Eingabe)'!J27-'Durchgangszeiten(Eingabe)'!H27</f>
        <v>0.0001736111111111105</v>
      </c>
      <c r="G5" s="30">
        <f t="shared" si="3"/>
        <v>1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" customHeight="1">
      <c r="A6" s="30">
        <f t="shared" si="0"/>
        <v>3</v>
      </c>
      <c r="B6" s="29">
        <f>'Durchgangszeiten(Eingabe)'!A7</f>
        <v>0</v>
      </c>
      <c r="C6" s="51">
        <f t="shared" si="1"/>
        <v>0.0008912037037036979</v>
      </c>
      <c r="D6" s="51">
        <f>'Durchgangszeiten(Eingabe)'!F7-'Durchgangszeiten(Eingabe)'!$B$3-'Durchgangszeiten(Eingabe)'!D7</f>
        <v>0.0005555555555555539</v>
      </c>
      <c r="E6" s="30">
        <f t="shared" si="2"/>
        <v>2</v>
      </c>
      <c r="F6" s="51">
        <f>'Durchgangszeiten(Eingabe)'!J7-'Durchgangszeiten(Eingabe)'!H7</f>
        <v>0.00033564814814814395</v>
      </c>
      <c r="G6" s="30">
        <f t="shared" si="3"/>
        <v>5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" customHeight="1">
      <c r="A7" s="30">
        <f t="shared" si="0"/>
        <v>4</v>
      </c>
      <c r="B7" s="29">
        <f>'Durchgangszeiten(Eingabe)'!A5</f>
        <v>0</v>
      </c>
      <c r="C7" s="51">
        <f t="shared" si="1"/>
        <v>0.001006944444444444</v>
      </c>
      <c r="D7" s="51">
        <f>'Durchgangszeiten(Eingabe)'!F5-'Durchgangszeiten(Eingabe)'!$B$3-'Durchgangszeiten(Eingabe)'!D5</f>
        <v>0.0006249999999999988</v>
      </c>
      <c r="E7" s="30">
        <f t="shared" si="2"/>
        <v>4</v>
      </c>
      <c r="F7" s="51">
        <f>'Durchgangszeiten(Eingabe)'!J5-'Durchgangszeiten(Eingabe)'!H5</f>
        <v>0.00038194444444444517</v>
      </c>
      <c r="G7" s="30">
        <f t="shared" si="3"/>
        <v>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" customHeight="1">
      <c r="A8" s="30">
        <f t="shared" si="0"/>
        <v>5</v>
      </c>
      <c r="B8" s="29">
        <f>'Durchgangszeiten(Eingabe)'!A17</f>
        <v>0</v>
      </c>
      <c r="C8" s="51">
        <f t="shared" si="1"/>
        <v>0.0010995370370370317</v>
      </c>
      <c r="D8" s="51">
        <f>'Durchgangszeiten(Eingabe)'!F17-'Durchgangszeiten(Eingabe)'!$B$3-'Durchgangszeiten(Eingabe)'!D17</f>
        <v>0.0008101851851851855</v>
      </c>
      <c r="E8" s="30">
        <f t="shared" si="2"/>
        <v>9</v>
      </c>
      <c r="F8" s="51">
        <f>'Durchgangszeiten(Eingabe)'!J17-'Durchgangszeiten(Eingabe)'!H17</f>
        <v>0.0002893518518518462</v>
      </c>
      <c r="G8" s="30">
        <f t="shared" si="3"/>
        <v>4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0">
        <f t="shared" si="0"/>
        <v>6</v>
      </c>
      <c r="B9" s="29">
        <f>'Durchgangszeiten(Eingabe)'!A19</f>
        <v>0</v>
      </c>
      <c r="C9" s="51">
        <f t="shared" si="1"/>
        <v>0.001099537037037036</v>
      </c>
      <c r="D9" s="51">
        <f>'Durchgangszeiten(Eingabe)'!F19-'Durchgangszeiten(Eingabe)'!$B$3-'Durchgangszeiten(Eingabe)'!D19</f>
        <v>0.0007291666666666679</v>
      </c>
      <c r="E9" s="30">
        <f t="shared" si="2"/>
        <v>6</v>
      </c>
      <c r="F9" s="51">
        <f>'Durchgangszeiten(Eingabe)'!J19-'Durchgangszeiten(Eingabe)'!H19</f>
        <v>0.00037037037037036813</v>
      </c>
      <c r="G9" s="30">
        <f t="shared" si="3"/>
        <v>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" customHeight="1">
      <c r="A10" s="30">
        <f t="shared" si="0"/>
        <v>7</v>
      </c>
      <c r="B10" s="29">
        <f>'Durchgangszeiten(Eingabe)'!A6</f>
        <v>0</v>
      </c>
      <c r="C10" s="51">
        <f t="shared" si="1"/>
        <v>0.0011458333333333268</v>
      </c>
      <c r="D10" s="51">
        <f>'Durchgangszeiten(Eingabe)'!F6-'Durchgangszeiten(Eingabe)'!$B$3-'Durchgangszeiten(Eingabe)'!D6</f>
        <v>0.0006944444444444437</v>
      </c>
      <c r="E10" s="30">
        <f t="shared" si="2"/>
        <v>5</v>
      </c>
      <c r="F10" s="51">
        <f>'Durchgangszeiten(Eingabe)'!J6-'Durchgangszeiten(Eingabe)'!H6</f>
        <v>0.0004513888888888831</v>
      </c>
      <c r="G10" s="30">
        <f t="shared" si="3"/>
        <v>9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" customHeight="1">
      <c r="A11" s="30">
        <f t="shared" si="0"/>
        <v>8</v>
      </c>
      <c r="B11" s="29">
        <f>'Durchgangszeiten(Eingabe)'!A9</f>
        <v>0</v>
      </c>
      <c r="C11" s="51">
        <f t="shared" si="1"/>
        <v>0.0011921296296296333</v>
      </c>
      <c r="D11" s="51">
        <f>'Durchgangszeiten(Eingabe)'!F9-'Durchgangszeiten(Eingabe)'!$B$3-'Durchgangszeiten(Eingabe)'!D9</f>
        <v>0.0007638888888888903</v>
      </c>
      <c r="E11" s="30">
        <f t="shared" si="2"/>
        <v>7</v>
      </c>
      <c r="F11" s="51">
        <f>'Durchgangszeiten(Eingabe)'!J9-'Durchgangszeiten(Eingabe)'!H9</f>
        <v>0.0004282407407407429</v>
      </c>
      <c r="G11" s="30">
        <f t="shared" si="3"/>
        <v>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" customHeight="1">
      <c r="A12" s="30">
        <f t="shared" si="0"/>
        <v>9</v>
      </c>
      <c r="B12" s="29">
        <f>'Durchgangszeiten(Eingabe)'!A18</f>
        <v>0</v>
      </c>
      <c r="C12" s="51">
        <f t="shared" si="1"/>
        <v>0.0012152777777777735</v>
      </c>
      <c r="D12" s="51">
        <f>'Durchgangszeiten(Eingabe)'!F18-'Durchgangszeiten(Eingabe)'!$B$3-'Durchgangszeiten(Eingabe)'!D18</f>
        <v>0.0009490740740740744</v>
      </c>
      <c r="E12" s="30">
        <f t="shared" si="2"/>
        <v>14</v>
      </c>
      <c r="F12" s="51">
        <f>'Durchgangszeiten(Eingabe)'!J18-'Durchgangszeiten(Eingabe)'!H18</f>
        <v>0.00026620370370369906</v>
      </c>
      <c r="G12" s="30">
        <f t="shared" si="3"/>
        <v>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" customHeight="1">
      <c r="A13" s="30">
        <f t="shared" si="0"/>
        <v>10</v>
      </c>
      <c r="B13" s="29">
        <f>'Durchgangszeiten(Eingabe)'!A8</f>
        <v>0</v>
      </c>
      <c r="C13" s="51">
        <f t="shared" si="1"/>
        <v>0.0013078703703703768</v>
      </c>
      <c r="D13" s="51">
        <f>'Durchgangszeiten(Eingabe)'!F8-'Durchgangszeiten(Eingabe)'!$B$3-'Durchgangszeiten(Eingabe)'!D8</f>
        <v>0.0008217592592592591</v>
      </c>
      <c r="E13" s="30">
        <f t="shared" si="2"/>
        <v>10</v>
      </c>
      <c r="F13" s="51">
        <f>'Durchgangszeiten(Eingabe)'!J8-'Durchgangszeiten(Eingabe)'!H8</f>
        <v>0.0004861111111111177</v>
      </c>
      <c r="G13" s="30">
        <f t="shared" si="3"/>
        <v>12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" customHeight="1">
      <c r="A14" s="30">
        <f t="shared" si="0"/>
        <v>11</v>
      </c>
      <c r="B14" s="29">
        <f>'Durchgangszeiten(Eingabe)'!A14</f>
        <v>0</v>
      </c>
      <c r="C14" s="51">
        <f t="shared" si="1"/>
        <v>0.0013773148148148156</v>
      </c>
      <c r="D14" s="51">
        <f>'Durchgangszeiten(Eingabe)'!F14-'Durchgangszeiten(Eingabe)'!$B$3-'Durchgangszeiten(Eingabe)'!D14</f>
        <v>0.0007986111111111093</v>
      </c>
      <c r="E14" s="30">
        <f t="shared" si="2"/>
        <v>8</v>
      </c>
      <c r="F14" s="51">
        <f>'Durchgangszeiten(Eingabe)'!J14-'Durchgangszeiten(Eingabe)'!H14</f>
        <v>0.0005787037037037063</v>
      </c>
      <c r="G14" s="30">
        <f t="shared" si="3"/>
        <v>17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" customHeight="1">
      <c r="A15" s="30">
        <f t="shared" si="0"/>
        <v>12</v>
      </c>
      <c r="B15" s="29">
        <f>'Durchgangszeiten(Eingabe)'!A15</f>
        <v>0</v>
      </c>
      <c r="C15" s="51">
        <f t="shared" si="1"/>
        <v>0.001446759259259257</v>
      </c>
      <c r="D15" s="51">
        <f>'Durchgangszeiten(Eingabe)'!F15-'Durchgangszeiten(Eingabe)'!$B$3-'Durchgangszeiten(Eingabe)'!D15</f>
        <v>0.0009259259259259255</v>
      </c>
      <c r="E15" s="30">
        <f t="shared" si="2"/>
        <v>13</v>
      </c>
      <c r="F15" s="51">
        <f>'Durchgangszeiten(Eingabe)'!J15-'Durchgangszeiten(Eingabe)'!H15</f>
        <v>0.0005208333333333315</v>
      </c>
      <c r="G15" s="30">
        <f t="shared" si="3"/>
        <v>14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" customHeight="1">
      <c r="A16" s="30">
        <f t="shared" si="0"/>
        <v>13</v>
      </c>
      <c r="B16" s="29">
        <f>'Durchgangszeiten(Eingabe)'!A13</f>
        <v>0</v>
      </c>
      <c r="C16" s="51">
        <f t="shared" si="1"/>
        <v>0.0014699074074074068</v>
      </c>
      <c r="D16" s="51">
        <f>'Durchgangszeiten(Eingabe)'!F13-'Durchgangszeiten(Eingabe)'!$B$3-'Durchgangszeiten(Eingabe)'!D13</f>
        <v>0.0009722222222222224</v>
      </c>
      <c r="E16" s="30">
        <f t="shared" si="2"/>
        <v>16</v>
      </c>
      <c r="F16" s="51">
        <f>'Durchgangszeiten(Eingabe)'!J13-'Durchgangszeiten(Eingabe)'!H13</f>
        <v>0.0004976851851851843</v>
      </c>
      <c r="G16" s="30">
        <f t="shared" si="3"/>
        <v>13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 customHeight="1">
      <c r="A17" s="30">
        <f t="shared" si="0"/>
        <v>14</v>
      </c>
      <c r="B17" s="29">
        <f>'Durchgangszeiten(Eingabe)'!A23</f>
        <v>0</v>
      </c>
      <c r="C17" s="51">
        <f t="shared" si="1"/>
        <v>0.0015277777777777841</v>
      </c>
      <c r="D17" s="51">
        <f>'Durchgangszeiten(Eingabe)'!F23-'Durchgangszeiten(Eingabe)'!$B$3-'Durchgangszeiten(Eingabe)'!D23</f>
        <v>0.0008564814814814824</v>
      </c>
      <c r="E17" s="30">
        <f t="shared" si="2"/>
        <v>11</v>
      </c>
      <c r="F17" s="51">
        <f>'Durchgangszeiten(Eingabe)'!J23-'Durchgangszeiten(Eingabe)'!H23</f>
        <v>0.0006712962962963018</v>
      </c>
      <c r="G17" s="30">
        <f t="shared" si="3"/>
        <v>21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 customHeight="1">
      <c r="A18" s="30">
        <f t="shared" si="0"/>
        <v>15</v>
      </c>
      <c r="B18" s="29">
        <f>'Durchgangszeiten(Eingabe)'!A10</f>
        <v>0</v>
      </c>
      <c r="C18" s="51">
        <f t="shared" si="1"/>
        <v>0.001550925925925927</v>
      </c>
      <c r="D18" s="51">
        <f>'Durchgangszeiten(Eingabe)'!F10-'Durchgangszeiten(Eingabe)'!$B$3-'Durchgangszeiten(Eingabe)'!D10</f>
        <v>0.0010763888888888897</v>
      </c>
      <c r="E18" s="30">
        <f t="shared" si="2"/>
        <v>21</v>
      </c>
      <c r="F18" s="51">
        <f>'Durchgangszeiten(Eingabe)'!J10-'Durchgangszeiten(Eingabe)'!H10</f>
        <v>0.0004745370370370372</v>
      </c>
      <c r="G18" s="30">
        <f t="shared" si="3"/>
        <v>11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 customHeight="1">
      <c r="A19" s="30">
        <f t="shared" si="0"/>
        <v>16</v>
      </c>
      <c r="B19" s="29">
        <f>'Durchgangszeiten(Eingabe)'!A25</f>
        <v>0</v>
      </c>
      <c r="C19" s="51">
        <f t="shared" si="1"/>
        <v>0.0015740740740740732</v>
      </c>
      <c r="D19" s="51">
        <f>'Durchgangszeiten(Eingabe)'!F25-'Durchgangszeiten(Eingabe)'!$B$3-'Durchgangszeiten(Eingabe)'!D25</f>
        <v>0.000914351851851852</v>
      </c>
      <c r="E19" s="30">
        <f t="shared" si="2"/>
        <v>12</v>
      </c>
      <c r="F19" s="51">
        <f>'Durchgangszeiten(Eingabe)'!J25-'Durchgangszeiten(Eingabe)'!H25</f>
        <v>0.0006597222222222213</v>
      </c>
      <c r="G19" s="30">
        <f t="shared" si="3"/>
        <v>20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>
        <f t="shared" si="0"/>
        <v>17</v>
      </c>
      <c r="B20" s="29">
        <f>'Durchgangszeiten(Eingabe)'!A16</f>
        <v>0</v>
      </c>
      <c r="C20" s="51">
        <f t="shared" si="1"/>
        <v>0.0016087962962962965</v>
      </c>
      <c r="D20" s="51">
        <f>'Durchgangszeiten(Eingabe)'!F16-'Durchgangszeiten(Eingabe)'!$B$3-'Durchgangszeiten(Eingabe)'!D16</f>
        <v>0.0009606481481481488</v>
      </c>
      <c r="E20" s="30">
        <f t="shared" si="2"/>
        <v>15</v>
      </c>
      <c r="F20" s="51">
        <f>'Durchgangszeiten(Eingabe)'!J16-'Durchgangszeiten(Eingabe)'!H16</f>
        <v>0.0006481481481481477</v>
      </c>
      <c r="G20" s="30">
        <f t="shared" si="3"/>
        <v>18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30">
        <f t="shared" si="0"/>
        <v>18</v>
      </c>
      <c r="B21" s="29">
        <f>'Durchgangszeiten(Eingabe)'!A26</f>
        <v>0</v>
      </c>
      <c r="C21" s="51">
        <f t="shared" si="1"/>
        <v>0.001724537037037033</v>
      </c>
      <c r="D21" s="51">
        <f>'Durchgangszeiten(Eingabe)'!F26-'Durchgangszeiten(Eingabe)'!$B$3-'Durchgangszeiten(Eingabe)'!D26</f>
        <v>0.0010185185185185176</v>
      </c>
      <c r="E21" s="30">
        <f t="shared" si="2"/>
        <v>18</v>
      </c>
      <c r="F21" s="51">
        <f>'Durchgangszeiten(Eingabe)'!J26-'Durchgangszeiten(Eingabe)'!H26</f>
        <v>0.0007060185185185155</v>
      </c>
      <c r="G21" s="30">
        <f t="shared" si="3"/>
        <v>22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 customHeight="1">
      <c r="A22" s="30">
        <f t="shared" si="0"/>
        <v>19</v>
      </c>
      <c r="B22" s="29">
        <f>'Durchgangszeiten(Eingabe)'!A21</f>
        <v>0</v>
      </c>
      <c r="C22" s="51">
        <f t="shared" si="1"/>
        <v>0.0017245370370370435</v>
      </c>
      <c r="D22" s="51">
        <f>'Durchgangszeiten(Eingabe)'!F21-'Durchgangszeiten(Eingabe)'!$B$3-'Durchgangszeiten(Eingabe)'!D21</f>
        <v>0.0010763888888888889</v>
      </c>
      <c r="E22" s="30">
        <f t="shared" si="2"/>
        <v>20</v>
      </c>
      <c r="F22" s="51">
        <f>'Durchgangszeiten(Eingabe)'!J21-'Durchgangszeiten(Eingabe)'!H21</f>
        <v>0.0006481481481481546</v>
      </c>
      <c r="G22" s="30">
        <f t="shared" si="3"/>
        <v>19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 customHeight="1">
      <c r="A23" s="30">
        <f t="shared" si="0"/>
        <v>20</v>
      </c>
      <c r="B23" s="29">
        <f>'Durchgangszeiten(Eingabe)'!A22</f>
        <v>0</v>
      </c>
      <c r="C23" s="51">
        <f t="shared" si="1"/>
        <v>0.0017708333333333291</v>
      </c>
      <c r="D23" s="51">
        <f>'Durchgangszeiten(Eingabe)'!F22-'Durchgangszeiten(Eingabe)'!$B$3-'Durchgangszeiten(Eingabe)'!D22</f>
        <v>0.0010648148148148136</v>
      </c>
      <c r="E23" s="30">
        <f t="shared" si="2"/>
        <v>19</v>
      </c>
      <c r="F23" s="51">
        <f>'Durchgangszeiten(Eingabe)'!J22-'Durchgangszeiten(Eingabe)'!H22</f>
        <v>0.0007060185185185155</v>
      </c>
      <c r="G23" s="30">
        <f t="shared" si="3"/>
        <v>22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 customHeight="1">
      <c r="A24" s="30">
        <f t="shared" si="0"/>
        <v>21</v>
      </c>
      <c r="B24" s="29">
        <f>'Durchgangszeiten(Eingabe)'!A20</f>
        <v>0</v>
      </c>
      <c r="C24" s="51">
        <f t="shared" si="1"/>
        <v>0.001828703703703697</v>
      </c>
      <c r="D24" s="51">
        <f>'Durchgangszeiten(Eingabe)'!F20-'Durchgangszeiten(Eingabe)'!$B$3-'Durchgangszeiten(Eingabe)'!D20</f>
        <v>0.0013541666666666667</v>
      </c>
      <c r="E24" s="30">
        <f t="shared" si="2"/>
        <v>26</v>
      </c>
      <c r="F24" s="51">
        <f>'Durchgangszeiten(Eingabe)'!J20-'Durchgangszeiten(Eingabe)'!H20</f>
        <v>0.00047453703703703026</v>
      </c>
      <c r="G24" s="30">
        <f t="shared" si="3"/>
        <v>10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 customHeight="1">
      <c r="A25" s="30">
        <f t="shared" si="0"/>
        <v>22</v>
      </c>
      <c r="B25" s="29">
        <f>'Durchgangszeiten(Eingabe)'!A11</f>
        <v>0</v>
      </c>
      <c r="C25" s="51">
        <f t="shared" si="1"/>
        <v>0.001863425925925922</v>
      </c>
      <c r="D25" s="51">
        <f>'Durchgangszeiten(Eingabe)'!F11-'Durchgangszeiten(Eingabe)'!$B$3-'Durchgangszeiten(Eingabe)'!D11</f>
        <v>0.0012962962962962963</v>
      </c>
      <c r="E25" s="30">
        <f t="shared" si="2"/>
        <v>24</v>
      </c>
      <c r="F25" s="51">
        <f>'Durchgangszeiten(Eingabe)'!J11-'Durchgangszeiten(Eingabe)'!H11</f>
        <v>0.0005671296296296258</v>
      </c>
      <c r="G25" s="30">
        <f t="shared" si="3"/>
        <v>16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 customHeight="1">
      <c r="A26" s="30">
        <f t="shared" si="0"/>
        <v>23</v>
      </c>
      <c r="B26" s="29">
        <f>'Durchgangszeiten(Eingabe)'!A12</f>
        <v>0</v>
      </c>
      <c r="C26" s="51">
        <f t="shared" si="1"/>
        <v>0.0018749999999999965</v>
      </c>
      <c r="D26" s="51">
        <f>'Durchgangszeiten(Eingabe)'!F12-'Durchgangszeiten(Eingabe)'!$B$3-'Durchgangszeiten(Eingabe)'!D12</f>
        <v>0.001168981481481481</v>
      </c>
      <c r="E26" s="30">
        <f t="shared" si="2"/>
        <v>22</v>
      </c>
      <c r="F26" s="51">
        <f>'Durchgangszeiten(Eingabe)'!J12-'Durchgangszeiten(Eingabe)'!H12</f>
        <v>0.0007060185185185155</v>
      </c>
      <c r="G26" s="30">
        <f t="shared" si="3"/>
        <v>22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5" customHeight="1">
      <c r="A27" s="30">
        <f t="shared" si="0"/>
        <v>24</v>
      </c>
      <c r="B27" s="29">
        <f>'Durchgangszeiten(Eingabe)'!A28</f>
        <v>0</v>
      </c>
      <c r="C27" s="51">
        <f t="shared" si="1"/>
        <v>0.001909722222222219</v>
      </c>
      <c r="D27" s="51">
        <f>'Durchgangszeiten(Eingabe)'!F28-'Durchgangszeiten(Eingabe)'!$B$3-'Durchgangszeiten(Eingabe)'!D28</f>
        <v>0.0013541666666666667</v>
      </c>
      <c r="E27" s="30">
        <f t="shared" si="2"/>
        <v>26</v>
      </c>
      <c r="F27" s="51">
        <f>'Durchgangszeiten(Eingabe)'!J28-'Durchgangszeiten(Eingabe)'!H28</f>
        <v>0.0005555555555555522</v>
      </c>
      <c r="G27" s="30">
        <f t="shared" si="3"/>
        <v>15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" customHeight="1">
      <c r="A28" s="30">
        <f t="shared" si="0"/>
        <v>25</v>
      </c>
      <c r="B28" s="29">
        <f>'Durchgangszeiten(Eingabe)'!A29</f>
        <v>0</v>
      </c>
      <c r="C28" s="51">
        <f t="shared" si="1"/>
        <v>0.002002314814814811</v>
      </c>
      <c r="D28" s="51">
        <f>'Durchgangszeiten(Eingabe)'!F29-'Durchgangszeiten(Eingabe)'!$B$3-'Durchgangszeiten(Eingabe)'!D29</f>
        <v>0.0010069444444444423</v>
      </c>
      <c r="E28" s="30">
        <f t="shared" si="2"/>
        <v>17</v>
      </c>
      <c r="F28" s="51">
        <f>'Durchgangszeiten(Eingabe)'!J29-'Durchgangszeiten(Eingabe)'!H29</f>
        <v>0.0009953703703703687</v>
      </c>
      <c r="G28" s="30">
        <f t="shared" si="3"/>
        <v>27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" customHeight="1">
      <c r="A29" s="30">
        <f t="shared" si="0"/>
        <v>26</v>
      </c>
      <c r="B29" s="29">
        <f>'Durchgangszeiten(Eingabe)'!A24</f>
        <v>0</v>
      </c>
      <c r="C29" s="51">
        <f t="shared" si="1"/>
        <v>0.0020370370370370386</v>
      </c>
      <c r="D29" s="51">
        <f>'Durchgangszeiten(Eingabe)'!F24-'Durchgangszeiten(Eingabe)'!$B$3-'Durchgangszeiten(Eingabe)'!D24</f>
        <v>0.0012615740740740747</v>
      </c>
      <c r="E29" s="30">
        <f t="shared" si="2"/>
        <v>23</v>
      </c>
      <c r="F29" s="51">
        <f>'Durchgangszeiten(Eingabe)'!J24-'Durchgangszeiten(Eingabe)'!H24</f>
        <v>0.0007754629629629639</v>
      </c>
      <c r="G29" s="30">
        <f t="shared" si="3"/>
        <v>25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" customHeight="1">
      <c r="A30" s="30">
        <f t="shared" si="0"/>
        <v>27</v>
      </c>
      <c r="B30" s="29">
        <f>'Durchgangszeiten(Eingabe)'!A31</f>
        <v>0</v>
      </c>
      <c r="C30" s="51">
        <f t="shared" si="1"/>
        <v>0.002511574074074074</v>
      </c>
      <c r="D30" s="51">
        <f>'Durchgangszeiten(Eingabe)'!F31-'Durchgangszeiten(Eingabe)'!$B$3-'Durchgangszeiten(Eingabe)'!D31</f>
        <v>0.0015740740740740732</v>
      </c>
      <c r="E30" s="30">
        <f t="shared" si="2"/>
        <v>28</v>
      </c>
      <c r="F30" s="51">
        <f>'Durchgangszeiten(Eingabe)'!J31-'Durchgangszeiten(Eingabe)'!H31</f>
        <v>0.0009375000000000008</v>
      </c>
      <c r="G30" s="30">
        <f t="shared" si="3"/>
        <v>26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5" customHeight="1">
      <c r="A31" s="30">
        <f t="shared" si="0"/>
        <v>28</v>
      </c>
      <c r="B31" s="29">
        <f>'Durchgangszeiten(Eingabe)'!A30</f>
        <v>0</v>
      </c>
      <c r="C31" s="51">
        <f t="shared" si="1"/>
        <v>0.0025462962962962913</v>
      </c>
      <c r="D31" s="51">
        <f>'Durchgangszeiten(Eingabe)'!F30-'Durchgangszeiten(Eingabe)'!$B$3-'Durchgangszeiten(Eingabe)'!D30</f>
        <v>0.0013194444444444443</v>
      </c>
      <c r="E31" s="30">
        <f t="shared" si="2"/>
        <v>25</v>
      </c>
      <c r="F31" s="51">
        <f>'Durchgangszeiten(Eingabe)'!J30-'Durchgangszeiten(Eingabe)'!H30</f>
        <v>0.001226851851851847</v>
      </c>
      <c r="G31" s="30">
        <f t="shared" si="3"/>
        <v>28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F10" sqref="F10"/>
    </sheetView>
  </sheetViews>
  <sheetFormatPr defaultColWidth="10.28125" defaultRowHeight="15" customHeight="1"/>
  <cols>
    <col min="1" max="1" width="24.57421875" style="1" customWidth="1"/>
    <col min="2" max="2" width="8.140625" style="24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7.851562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5" customWidth="1"/>
    <col min="16" max="16384" width="11.421875" style="1" customWidth="1"/>
  </cols>
  <sheetData>
    <row r="1" spans="1:23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6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2" t="s">
        <v>18</v>
      </c>
      <c r="B3" s="28">
        <v>0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26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53" t="s">
        <v>19</v>
      </c>
      <c r="B4" s="54" t="s">
        <v>20</v>
      </c>
      <c r="C4" s="55" t="s">
        <v>28</v>
      </c>
      <c r="D4" s="32" t="s">
        <v>6</v>
      </c>
      <c r="E4" s="32"/>
      <c r="F4" s="56" t="s">
        <v>29</v>
      </c>
      <c r="G4" s="56"/>
      <c r="H4" s="56" t="s">
        <v>30</v>
      </c>
      <c r="I4" s="56"/>
      <c r="J4" s="56" t="s">
        <v>31</v>
      </c>
      <c r="K4" s="56"/>
      <c r="L4" s="56" t="s">
        <v>32</v>
      </c>
      <c r="M4" s="56"/>
      <c r="N4" s="33" t="s">
        <v>24</v>
      </c>
      <c r="O4" s="26"/>
      <c r="P4" s="2"/>
      <c r="Q4" s="2"/>
    </row>
    <row r="5" spans="1:17" s="42" customFormat="1" ht="15" customHeight="1">
      <c r="A5" s="57">
        <f>VLOOKUP(B5,Startnummernliste!A$4:B$60,2,0)</f>
        <v>0</v>
      </c>
      <c r="B5" s="50">
        <v>9</v>
      </c>
      <c r="C5" s="38">
        <v>0.006828703703703704</v>
      </c>
      <c r="D5" s="38">
        <f aca="true" t="shared" si="0" ref="D5:D33">C5-$B$3</f>
        <v>0.006828703703703704</v>
      </c>
      <c r="E5" s="37">
        <f aca="true" t="shared" si="1" ref="E5:E33">RANK(D5,D$5:D$53,1)</f>
        <v>4</v>
      </c>
      <c r="F5" s="38">
        <v>0.007453703703703703</v>
      </c>
      <c r="G5" s="37">
        <f aca="true" t="shared" si="2" ref="G5:G33">RANK(F5,F$5:F$53,1)</f>
        <v>4</v>
      </c>
      <c r="H5" s="38">
        <v>0.030752314814814816</v>
      </c>
      <c r="I5" s="37">
        <f aca="true" t="shared" si="3" ref="I5:I33">RANK(H5,H$5:H$53,1)</f>
        <v>2</v>
      </c>
      <c r="J5" s="38">
        <v>0.03113425925925926</v>
      </c>
      <c r="K5" s="37">
        <f aca="true" t="shared" si="4" ref="K5:K33">RANK(J5,J$5:J$53,1)</f>
        <v>2</v>
      </c>
      <c r="L5" s="38">
        <v>0.04480324074074074</v>
      </c>
      <c r="M5" s="37">
        <f aca="true" t="shared" si="5" ref="M5:M33">RANK(L5,L$5:L$53,1)</f>
        <v>1</v>
      </c>
      <c r="N5" s="38">
        <f aca="true" t="shared" si="6" ref="N5:N32">L5-$B$3</f>
        <v>0.04480324074074074</v>
      </c>
      <c r="O5" s="58"/>
      <c r="P5" s="59"/>
      <c r="Q5" s="59"/>
    </row>
    <row r="6" spans="1:17" s="42" customFormat="1" ht="15" customHeight="1">
      <c r="A6" s="57">
        <f>VLOOKUP(B6,Startnummernliste!A$4:B$60,2,0)</f>
        <v>0</v>
      </c>
      <c r="B6" s="50">
        <v>19</v>
      </c>
      <c r="C6" s="38">
        <v>0.00619212962962963</v>
      </c>
      <c r="D6" s="38">
        <f t="shared" si="0"/>
        <v>0.00619212962962963</v>
      </c>
      <c r="E6" s="37">
        <f t="shared" si="1"/>
        <v>2</v>
      </c>
      <c r="F6" s="38">
        <v>0.006886574074074074</v>
      </c>
      <c r="G6" s="37">
        <f t="shared" si="2"/>
        <v>2</v>
      </c>
      <c r="H6" s="38">
        <v>0.031099537037037037</v>
      </c>
      <c r="I6" s="37">
        <f t="shared" si="3"/>
        <v>3</v>
      </c>
      <c r="J6" s="38">
        <v>0.03155092592592592</v>
      </c>
      <c r="K6" s="37">
        <f t="shared" si="4"/>
        <v>3</v>
      </c>
      <c r="L6" s="38">
        <v>0.04564814814814815</v>
      </c>
      <c r="M6" s="37">
        <f t="shared" si="5"/>
        <v>2</v>
      </c>
      <c r="N6" s="38">
        <f t="shared" si="6"/>
        <v>0.04564814814814815</v>
      </c>
      <c r="O6" s="58"/>
      <c r="P6" s="59"/>
      <c r="Q6" s="59"/>
    </row>
    <row r="7" spans="1:17" s="42" customFormat="1" ht="15" customHeight="1">
      <c r="A7" s="57">
        <f>VLOOKUP(B7,Startnummernliste!A$4:B$60,2,0)</f>
        <v>0</v>
      </c>
      <c r="B7" s="50">
        <v>16</v>
      </c>
      <c r="C7" s="38">
        <v>0.005787037037037038</v>
      </c>
      <c r="D7" s="38">
        <f t="shared" si="0"/>
        <v>0.005787037037037038</v>
      </c>
      <c r="E7" s="37">
        <f t="shared" si="1"/>
        <v>1</v>
      </c>
      <c r="F7" s="38">
        <v>0.0063425925925925915</v>
      </c>
      <c r="G7" s="37">
        <f t="shared" si="2"/>
        <v>1</v>
      </c>
      <c r="H7" s="38">
        <v>0.03068287037037037</v>
      </c>
      <c r="I7" s="37">
        <f t="shared" si="3"/>
        <v>1</v>
      </c>
      <c r="J7" s="38">
        <v>0.031018518518518515</v>
      </c>
      <c r="K7" s="37">
        <f t="shared" si="4"/>
        <v>1</v>
      </c>
      <c r="L7" s="38">
        <v>0.04608796296296296</v>
      </c>
      <c r="M7" s="37">
        <f t="shared" si="5"/>
        <v>3</v>
      </c>
      <c r="N7" s="38">
        <f t="shared" si="6"/>
        <v>0.04608796296296296</v>
      </c>
      <c r="O7" s="58"/>
      <c r="P7" s="59"/>
      <c r="Q7" s="59"/>
    </row>
    <row r="8" spans="1:17" s="42" customFormat="1" ht="15" customHeight="1">
      <c r="A8" s="57">
        <f>VLOOKUP(B8,Startnummernliste!A$4:B$60,2,0)</f>
        <v>0</v>
      </c>
      <c r="B8" s="50">
        <v>17</v>
      </c>
      <c r="C8" s="38">
        <v>0.007291666666666666</v>
      </c>
      <c r="D8" s="38">
        <f t="shared" si="0"/>
        <v>0.007291666666666666</v>
      </c>
      <c r="E8" s="37">
        <f t="shared" si="1"/>
        <v>8</v>
      </c>
      <c r="F8" s="38">
        <v>0.008113425925925925</v>
      </c>
      <c r="G8" s="37">
        <f t="shared" si="2"/>
        <v>6</v>
      </c>
      <c r="H8" s="38">
        <v>0.031956018518518516</v>
      </c>
      <c r="I8" s="37">
        <f t="shared" si="3"/>
        <v>6</v>
      </c>
      <c r="J8" s="38">
        <v>0.03244212962962963</v>
      </c>
      <c r="K8" s="37">
        <f t="shared" si="4"/>
        <v>6</v>
      </c>
      <c r="L8" s="38">
        <v>0.04715277777777777</v>
      </c>
      <c r="M8" s="37">
        <f t="shared" si="5"/>
        <v>4</v>
      </c>
      <c r="N8" s="38">
        <f t="shared" si="6"/>
        <v>0.04715277777777777</v>
      </c>
      <c r="O8" s="58"/>
      <c r="P8" s="59"/>
      <c r="Q8" s="59"/>
    </row>
    <row r="9" spans="1:17" s="42" customFormat="1" ht="15" customHeight="1">
      <c r="A9" s="57">
        <f>VLOOKUP(B9,Startnummernliste!A$4:B$60,2,0)</f>
        <v>0</v>
      </c>
      <c r="B9" s="50">
        <v>11</v>
      </c>
      <c r="C9" s="38">
        <v>0.006215277777777777</v>
      </c>
      <c r="D9" s="38">
        <f t="shared" si="0"/>
        <v>0.006215277777777777</v>
      </c>
      <c r="E9" s="37">
        <f t="shared" si="1"/>
        <v>3</v>
      </c>
      <c r="F9" s="38">
        <v>0.006979166666666667</v>
      </c>
      <c r="G9" s="37">
        <f t="shared" si="2"/>
        <v>3</v>
      </c>
      <c r="H9" s="38">
        <v>0.03163194444444444</v>
      </c>
      <c r="I9" s="37">
        <f t="shared" si="3"/>
        <v>4</v>
      </c>
      <c r="J9" s="38">
        <v>0.032060185185185185</v>
      </c>
      <c r="K9" s="37">
        <f t="shared" si="4"/>
        <v>4</v>
      </c>
      <c r="L9" s="38">
        <v>0.048136574074074075</v>
      </c>
      <c r="M9" s="37">
        <f t="shared" si="5"/>
        <v>5</v>
      </c>
      <c r="N9" s="38">
        <f t="shared" si="6"/>
        <v>0.048136574074074075</v>
      </c>
      <c r="O9" s="58"/>
      <c r="P9" s="59"/>
      <c r="Q9" s="59"/>
    </row>
    <row r="10" spans="1:17" s="42" customFormat="1" ht="15" customHeight="1">
      <c r="A10" s="57">
        <f>VLOOKUP(B10,Startnummernliste!A$4:B$60,2,0)</f>
        <v>0</v>
      </c>
      <c r="B10" s="50">
        <v>13</v>
      </c>
      <c r="C10" s="38">
        <v>0.00755787037037037</v>
      </c>
      <c r="D10" s="38">
        <f t="shared" si="0"/>
        <v>0.00755787037037037</v>
      </c>
      <c r="E10" s="37">
        <f t="shared" si="1"/>
        <v>11</v>
      </c>
      <c r="F10" s="38">
        <v>0.00863425925925926</v>
      </c>
      <c r="G10" s="37">
        <f t="shared" si="2"/>
        <v>12</v>
      </c>
      <c r="H10" s="38">
        <v>0.031689814814814816</v>
      </c>
      <c r="I10" s="37">
        <f t="shared" si="3"/>
        <v>5</v>
      </c>
      <c r="J10" s="38">
        <v>0.032164351851851854</v>
      </c>
      <c r="K10" s="37">
        <f t="shared" si="4"/>
        <v>5</v>
      </c>
      <c r="L10" s="38">
        <v>0.048344907407407406</v>
      </c>
      <c r="M10" s="37">
        <f t="shared" si="5"/>
        <v>6</v>
      </c>
      <c r="N10" s="38">
        <f t="shared" si="6"/>
        <v>0.048344907407407406</v>
      </c>
      <c r="O10" s="58"/>
      <c r="P10" s="59"/>
      <c r="Q10" s="59"/>
    </row>
    <row r="11" spans="1:17" s="42" customFormat="1" ht="15" customHeight="1">
      <c r="A11" s="57">
        <f>VLOOKUP(B11,Startnummernliste!A$4:B$60,2,0)</f>
        <v>0</v>
      </c>
      <c r="B11" s="50">
        <v>27</v>
      </c>
      <c r="C11" s="38">
        <v>0.007268518518518519</v>
      </c>
      <c r="D11" s="38">
        <f t="shared" si="0"/>
        <v>0.007268518518518519</v>
      </c>
      <c r="E11" s="37">
        <f t="shared" si="1"/>
        <v>7</v>
      </c>
      <c r="F11" s="38">
        <v>0.008564814814814815</v>
      </c>
      <c r="G11" s="37">
        <f t="shared" si="2"/>
        <v>9</v>
      </c>
      <c r="H11" s="38">
        <v>0.03328703703703704</v>
      </c>
      <c r="I11" s="37">
        <f t="shared" si="3"/>
        <v>8</v>
      </c>
      <c r="J11" s="38">
        <v>0.033854166666666664</v>
      </c>
      <c r="K11" s="37">
        <f t="shared" si="4"/>
        <v>8</v>
      </c>
      <c r="L11" s="38">
        <v>0.04971064814814815</v>
      </c>
      <c r="M11" s="37">
        <f t="shared" si="5"/>
        <v>7</v>
      </c>
      <c r="N11" s="38">
        <f t="shared" si="6"/>
        <v>0.04971064814814815</v>
      </c>
      <c r="O11" s="58"/>
      <c r="P11" s="59"/>
      <c r="Q11" s="59"/>
    </row>
    <row r="12" spans="1:17" s="42" customFormat="1" ht="15" customHeight="1">
      <c r="A12" s="57">
        <f>VLOOKUP(B12,Startnummernliste!A$4:B$60,2,0)</f>
        <v>0</v>
      </c>
      <c r="B12" s="50">
        <v>30</v>
      </c>
      <c r="C12" s="38">
        <v>0.007418981481481481</v>
      </c>
      <c r="D12" s="38">
        <f t="shared" si="0"/>
        <v>0.007418981481481481</v>
      </c>
      <c r="E12" s="37">
        <f t="shared" si="1"/>
        <v>9</v>
      </c>
      <c r="F12" s="38">
        <v>0.008587962962962962</v>
      </c>
      <c r="G12" s="37">
        <f t="shared" si="2"/>
        <v>11</v>
      </c>
      <c r="H12" s="38">
        <v>0.03351851851851852</v>
      </c>
      <c r="I12" s="37">
        <f t="shared" si="3"/>
        <v>10</v>
      </c>
      <c r="J12" s="38">
        <v>0.03422453703703703</v>
      </c>
      <c r="K12" s="37">
        <f t="shared" si="4"/>
        <v>10</v>
      </c>
      <c r="L12" s="38">
        <v>0.05012731481481481</v>
      </c>
      <c r="M12" s="37">
        <f t="shared" si="5"/>
        <v>8</v>
      </c>
      <c r="N12" s="38">
        <f t="shared" si="6"/>
        <v>0.05012731481481481</v>
      </c>
      <c r="O12" s="58"/>
      <c r="P12" s="59"/>
      <c r="Q12" s="59"/>
    </row>
    <row r="13" spans="1:17" s="42" customFormat="1" ht="15" customHeight="1">
      <c r="A13" s="57">
        <f>VLOOKUP(B13,Startnummernliste!A$4:B$60,2,0)</f>
        <v>0</v>
      </c>
      <c r="B13" s="50">
        <v>6</v>
      </c>
      <c r="C13" s="38">
        <v>0.007604166666666666</v>
      </c>
      <c r="D13" s="38">
        <f t="shared" si="0"/>
        <v>0.007604166666666666</v>
      </c>
      <c r="E13" s="37">
        <f t="shared" si="1"/>
        <v>12</v>
      </c>
      <c r="F13" s="38">
        <v>0.008576388888888889</v>
      </c>
      <c r="G13" s="37">
        <f t="shared" si="2"/>
        <v>10</v>
      </c>
      <c r="H13" s="38">
        <v>0.03315972222222222</v>
      </c>
      <c r="I13" s="37">
        <f t="shared" si="3"/>
        <v>7</v>
      </c>
      <c r="J13" s="38">
        <v>0.03365740740740741</v>
      </c>
      <c r="K13" s="37">
        <f t="shared" si="4"/>
        <v>7</v>
      </c>
      <c r="L13" s="38">
        <v>0.05040509259259259</v>
      </c>
      <c r="M13" s="37">
        <f t="shared" si="5"/>
        <v>9</v>
      </c>
      <c r="N13" s="38">
        <f t="shared" si="6"/>
        <v>0.05040509259259259</v>
      </c>
      <c r="O13" s="58"/>
      <c r="P13" s="59"/>
      <c r="Q13" s="59"/>
    </row>
    <row r="14" spans="1:17" s="42" customFormat="1" ht="15" customHeight="1">
      <c r="A14" s="57">
        <f>VLOOKUP(B14,Startnummernliste!A$4:B$60,2,0)</f>
        <v>0</v>
      </c>
      <c r="B14" s="50">
        <v>18</v>
      </c>
      <c r="C14" s="38">
        <v>0.009409722222222224</v>
      </c>
      <c r="D14" s="38">
        <f t="shared" si="0"/>
        <v>0.009409722222222224</v>
      </c>
      <c r="E14" s="37">
        <f t="shared" si="1"/>
        <v>24</v>
      </c>
      <c r="F14" s="38">
        <v>0.010208333333333333</v>
      </c>
      <c r="G14" s="37">
        <f t="shared" si="2"/>
        <v>21</v>
      </c>
      <c r="H14" s="38">
        <v>0.034930555555555555</v>
      </c>
      <c r="I14" s="37">
        <f t="shared" si="3"/>
        <v>12</v>
      </c>
      <c r="J14" s="38">
        <v>0.03550925925925926</v>
      </c>
      <c r="K14" s="37">
        <f t="shared" si="4"/>
        <v>12</v>
      </c>
      <c r="L14" s="38">
        <v>0.05086805555555555</v>
      </c>
      <c r="M14" s="37">
        <f t="shared" si="5"/>
        <v>10</v>
      </c>
      <c r="N14" s="38">
        <f t="shared" si="6"/>
        <v>0.05086805555555555</v>
      </c>
      <c r="O14" s="58"/>
      <c r="P14" s="59"/>
      <c r="Q14" s="59"/>
    </row>
    <row r="15" spans="1:17" s="42" customFormat="1" ht="15" customHeight="1">
      <c r="A15" s="57">
        <f>VLOOKUP(B15,Startnummernliste!A$4:B$60,2,0)</f>
        <v>0</v>
      </c>
      <c r="B15" s="50">
        <v>3</v>
      </c>
      <c r="C15" s="38">
        <v>0.008240740740740741</v>
      </c>
      <c r="D15" s="38">
        <f t="shared" si="0"/>
        <v>0.008240740740740741</v>
      </c>
      <c r="E15" s="37">
        <f t="shared" si="1"/>
        <v>15</v>
      </c>
      <c r="F15" s="38">
        <v>0.009166666666666667</v>
      </c>
      <c r="G15" s="37">
        <f t="shared" si="2"/>
        <v>15</v>
      </c>
      <c r="H15" s="38">
        <v>0.03484953703703703</v>
      </c>
      <c r="I15" s="37">
        <f t="shared" si="3"/>
        <v>11</v>
      </c>
      <c r="J15" s="38">
        <v>0.035370370370370365</v>
      </c>
      <c r="K15" s="37">
        <f t="shared" si="4"/>
        <v>11</v>
      </c>
      <c r="L15" s="38">
        <v>0.051412037037037034</v>
      </c>
      <c r="M15" s="37">
        <f t="shared" si="5"/>
        <v>11</v>
      </c>
      <c r="N15" s="38">
        <f t="shared" si="6"/>
        <v>0.051412037037037034</v>
      </c>
      <c r="O15" s="58"/>
      <c r="P15" s="59"/>
      <c r="Q15" s="59"/>
    </row>
    <row r="16" spans="1:17" s="42" customFormat="1" ht="15" customHeight="1">
      <c r="A16" s="57">
        <f>VLOOKUP(B16,Startnummernliste!A$4:B$60,2,0)</f>
        <v>0</v>
      </c>
      <c r="B16" s="50">
        <v>26</v>
      </c>
      <c r="C16" s="38">
        <v>0.007233796296296296</v>
      </c>
      <c r="D16" s="38">
        <f t="shared" si="0"/>
        <v>0.007233796296296296</v>
      </c>
      <c r="E16" s="37">
        <f t="shared" si="1"/>
        <v>6</v>
      </c>
      <c r="F16" s="38">
        <v>0.008194444444444445</v>
      </c>
      <c r="G16" s="37">
        <f t="shared" si="2"/>
        <v>7</v>
      </c>
      <c r="H16" s="38">
        <v>0.03333333333333333</v>
      </c>
      <c r="I16" s="37">
        <f t="shared" si="3"/>
        <v>9</v>
      </c>
      <c r="J16" s="38">
        <v>0.03398148148148148</v>
      </c>
      <c r="K16" s="37">
        <f t="shared" si="4"/>
        <v>9</v>
      </c>
      <c r="L16" s="38">
        <v>0.051666666666666666</v>
      </c>
      <c r="M16" s="37">
        <f t="shared" si="5"/>
        <v>12</v>
      </c>
      <c r="N16" s="38">
        <f t="shared" si="6"/>
        <v>0.051666666666666666</v>
      </c>
      <c r="O16" s="58"/>
      <c r="P16" s="59"/>
      <c r="Q16" s="59"/>
    </row>
    <row r="17" spans="1:17" s="42" customFormat="1" ht="15" customHeight="1">
      <c r="A17" s="57">
        <f>VLOOKUP(B17,Startnummernliste!A$4:B$60,2,0)</f>
        <v>0</v>
      </c>
      <c r="B17" s="50">
        <v>4</v>
      </c>
      <c r="C17" s="38">
        <v>0.007523148148148148</v>
      </c>
      <c r="D17" s="38">
        <f t="shared" si="0"/>
        <v>0.007523148148148148</v>
      </c>
      <c r="E17" s="37">
        <f t="shared" si="1"/>
        <v>10</v>
      </c>
      <c r="F17" s="38">
        <v>0.008333333333333333</v>
      </c>
      <c r="G17" s="37">
        <f t="shared" si="2"/>
        <v>8</v>
      </c>
      <c r="H17" s="38">
        <v>0.03533564814814815</v>
      </c>
      <c r="I17" s="37">
        <f t="shared" si="3"/>
        <v>13</v>
      </c>
      <c r="J17" s="38">
        <v>0.035625</v>
      </c>
      <c r="K17" s="37">
        <f t="shared" si="4"/>
        <v>13</v>
      </c>
      <c r="L17" s="38">
        <v>0.05178240740740741</v>
      </c>
      <c r="M17" s="37">
        <f t="shared" si="5"/>
        <v>13</v>
      </c>
      <c r="N17" s="38">
        <f t="shared" si="6"/>
        <v>0.05178240740740741</v>
      </c>
      <c r="O17" s="58"/>
      <c r="P17" s="59"/>
      <c r="Q17" s="59"/>
    </row>
    <row r="18" spans="1:17" s="42" customFormat="1" ht="15" customHeight="1">
      <c r="A18" s="57">
        <f>VLOOKUP(B18,Startnummernliste!A$4:B$60,2,0)</f>
        <v>0</v>
      </c>
      <c r="B18" s="50">
        <v>8</v>
      </c>
      <c r="C18" s="38">
        <v>0.009930555555555555</v>
      </c>
      <c r="D18" s="38">
        <f t="shared" si="0"/>
        <v>0.009930555555555555</v>
      </c>
      <c r="E18" s="37">
        <f t="shared" si="1"/>
        <v>26</v>
      </c>
      <c r="F18" s="38">
        <v>0.01087962962962963</v>
      </c>
      <c r="G18" s="37">
        <f t="shared" si="2"/>
        <v>27</v>
      </c>
      <c r="H18" s="38">
        <v>0.03568287037037037</v>
      </c>
      <c r="I18" s="37">
        <f t="shared" si="3"/>
        <v>16</v>
      </c>
      <c r="J18" s="38">
        <v>0.03594907407407407</v>
      </c>
      <c r="K18" s="37">
        <f t="shared" si="4"/>
        <v>15</v>
      </c>
      <c r="L18" s="38">
        <v>0.0522337962962963</v>
      </c>
      <c r="M18" s="37">
        <f t="shared" si="5"/>
        <v>14</v>
      </c>
      <c r="N18" s="38">
        <f t="shared" si="6"/>
        <v>0.0522337962962963</v>
      </c>
      <c r="O18" s="58"/>
      <c r="P18" s="59"/>
      <c r="Q18" s="59"/>
    </row>
    <row r="19" spans="1:17" s="42" customFormat="1" ht="15" customHeight="1">
      <c r="A19" s="57">
        <f>VLOOKUP(B19,Startnummernliste!A$4:B$60,2,0)</f>
        <v>0</v>
      </c>
      <c r="B19" s="50">
        <v>1</v>
      </c>
      <c r="C19" s="38">
        <v>0.008530092592592593</v>
      </c>
      <c r="D19" s="38">
        <f t="shared" si="0"/>
        <v>0.008530092592592593</v>
      </c>
      <c r="E19" s="37">
        <f t="shared" si="1"/>
        <v>17</v>
      </c>
      <c r="F19" s="38">
        <v>0.00925925925925926</v>
      </c>
      <c r="G19" s="37">
        <f t="shared" si="2"/>
        <v>16</v>
      </c>
      <c r="H19" s="38">
        <v>0.035555555555555556</v>
      </c>
      <c r="I19" s="37">
        <f t="shared" si="3"/>
        <v>15</v>
      </c>
      <c r="J19" s="38">
        <v>0.035925925925925924</v>
      </c>
      <c r="K19" s="37">
        <f t="shared" si="4"/>
        <v>14</v>
      </c>
      <c r="L19" s="38">
        <v>0.05291666666666667</v>
      </c>
      <c r="M19" s="37">
        <f t="shared" si="5"/>
        <v>15</v>
      </c>
      <c r="N19" s="38">
        <f t="shared" si="6"/>
        <v>0.05291666666666667</v>
      </c>
      <c r="O19" s="58"/>
      <c r="P19" s="59"/>
      <c r="Q19" s="59"/>
    </row>
    <row r="20" spans="1:17" s="42" customFormat="1" ht="15" customHeight="1">
      <c r="A20" s="57">
        <f>VLOOKUP(B20,Startnummernliste!A$4:B$60,2,0)</f>
        <v>0</v>
      </c>
      <c r="B20" s="50">
        <v>7</v>
      </c>
      <c r="C20" s="38">
        <v>0.008773148148148148</v>
      </c>
      <c r="D20" s="38">
        <f t="shared" si="0"/>
        <v>0.008773148148148148</v>
      </c>
      <c r="E20" s="37">
        <f t="shared" si="1"/>
        <v>19</v>
      </c>
      <c r="F20" s="38">
        <v>0.010127314814814815</v>
      </c>
      <c r="G20" s="37">
        <f t="shared" si="2"/>
        <v>20</v>
      </c>
      <c r="H20" s="38">
        <v>0.036111111111111115</v>
      </c>
      <c r="I20" s="37">
        <f t="shared" si="3"/>
        <v>18</v>
      </c>
      <c r="J20" s="38">
        <v>0.036585648148148145</v>
      </c>
      <c r="K20" s="37">
        <f t="shared" si="4"/>
        <v>17</v>
      </c>
      <c r="L20" s="38">
        <v>0.05335648148148148</v>
      </c>
      <c r="M20" s="37">
        <f t="shared" si="5"/>
        <v>16</v>
      </c>
      <c r="N20" s="38">
        <f t="shared" si="6"/>
        <v>0.05335648148148148</v>
      </c>
      <c r="O20" s="58"/>
      <c r="P20" s="59"/>
      <c r="Q20" s="59"/>
    </row>
    <row r="21" spans="1:17" s="42" customFormat="1" ht="15" customHeight="1">
      <c r="A21" s="57">
        <f>VLOOKUP(B21,Startnummernliste!A$4:B$60,2,0)</f>
        <v>0</v>
      </c>
      <c r="B21" s="50">
        <v>20</v>
      </c>
      <c r="C21" s="38">
        <v>0.009340277777777777</v>
      </c>
      <c r="D21" s="38">
        <f t="shared" si="0"/>
        <v>0.009340277777777777</v>
      </c>
      <c r="E21" s="37">
        <f t="shared" si="1"/>
        <v>23</v>
      </c>
      <c r="F21" s="38">
        <v>0.010416666666666666</v>
      </c>
      <c r="G21" s="37">
        <f t="shared" si="2"/>
        <v>23</v>
      </c>
      <c r="H21" s="38">
        <v>0.03612268518518518</v>
      </c>
      <c r="I21" s="37">
        <f t="shared" si="3"/>
        <v>19</v>
      </c>
      <c r="J21" s="38">
        <v>0.036770833333333336</v>
      </c>
      <c r="K21" s="37">
        <f t="shared" si="4"/>
        <v>18</v>
      </c>
      <c r="L21" s="38">
        <v>0.053657407407407404</v>
      </c>
      <c r="M21" s="37">
        <f t="shared" si="5"/>
        <v>17</v>
      </c>
      <c r="N21" s="38">
        <f t="shared" si="6"/>
        <v>0.053657407407407404</v>
      </c>
      <c r="O21" s="58"/>
      <c r="P21" s="59"/>
      <c r="Q21" s="59"/>
    </row>
    <row r="22" spans="1:17" s="42" customFormat="1" ht="15" customHeight="1">
      <c r="A22" s="57">
        <f>VLOOKUP(B22,Startnummernliste!A$4:B$60,2,0)</f>
        <v>0</v>
      </c>
      <c r="B22" s="50">
        <v>15</v>
      </c>
      <c r="C22" s="38">
        <v>0.00925925925925926</v>
      </c>
      <c r="D22" s="38">
        <f t="shared" si="0"/>
        <v>0.00925925925925926</v>
      </c>
      <c r="E22" s="37">
        <f t="shared" si="1"/>
        <v>21</v>
      </c>
      <c r="F22" s="38">
        <v>0.010324074074074074</v>
      </c>
      <c r="G22" s="37">
        <f t="shared" si="2"/>
        <v>22</v>
      </c>
      <c r="H22" s="38">
        <v>0.03608796296296297</v>
      </c>
      <c r="I22" s="37">
        <f t="shared" si="3"/>
        <v>17</v>
      </c>
      <c r="J22" s="38">
        <v>0.03679398148148148</v>
      </c>
      <c r="K22" s="37">
        <f t="shared" si="4"/>
        <v>19</v>
      </c>
      <c r="L22" s="38">
        <v>0.05408564814814815</v>
      </c>
      <c r="M22" s="37">
        <f t="shared" si="5"/>
        <v>18</v>
      </c>
      <c r="N22" s="38">
        <f t="shared" si="6"/>
        <v>0.05408564814814815</v>
      </c>
      <c r="O22" s="58"/>
      <c r="P22" s="59"/>
      <c r="Q22" s="59"/>
    </row>
    <row r="23" spans="1:17" s="42" customFormat="1" ht="15" customHeight="1">
      <c r="A23" s="57">
        <f>VLOOKUP(B23,Startnummernliste!A$4:B$60,2,0)</f>
        <v>0</v>
      </c>
      <c r="B23" s="50">
        <v>24</v>
      </c>
      <c r="C23" s="38">
        <v>0.008587962962962962</v>
      </c>
      <c r="D23" s="38">
        <f t="shared" si="0"/>
        <v>0.008587962962962962</v>
      </c>
      <c r="E23" s="37">
        <f t="shared" si="1"/>
        <v>18</v>
      </c>
      <c r="F23" s="38">
        <v>0.009444444444444445</v>
      </c>
      <c r="G23" s="37">
        <f t="shared" si="2"/>
        <v>17</v>
      </c>
      <c r="H23" s="38">
        <v>0.03543981481481481</v>
      </c>
      <c r="I23" s="37">
        <f t="shared" si="3"/>
        <v>14</v>
      </c>
      <c r="J23" s="38">
        <v>0.036111111111111115</v>
      </c>
      <c r="K23" s="37">
        <f t="shared" si="4"/>
        <v>16</v>
      </c>
      <c r="L23" s="38">
        <v>0.05482638888888889</v>
      </c>
      <c r="M23" s="37">
        <f t="shared" si="5"/>
        <v>19</v>
      </c>
      <c r="N23" s="38">
        <f t="shared" si="6"/>
        <v>0.05482638888888889</v>
      </c>
      <c r="O23" s="58"/>
      <c r="P23" s="59"/>
      <c r="Q23" s="59"/>
    </row>
    <row r="24" spans="1:17" s="42" customFormat="1" ht="15" customHeight="1">
      <c r="A24" s="57">
        <f>VLOOKUP(B24,Startnummernliste!A$4:B$60,2,0)</f>
        <v>0</v>
      </c>
      <c r="B24" s="50">
        <v>21</v>
      </c>
      <c r="C24" s="38">
        <v>0.010833333333333334</v>
      </c>
      <c r="D24" s="38">
        <f t="shared" si="0"/>
        <v>0.010833333333333334</v>
      </c>
      <c r="E24" s="37">
        <f t="shared" si="1"/>
        <v>28</v>
      </c>
      <c r="F24" s="38">
        <v>0.012094907407407408</v>
      </c>
      <c r="G24" s="37">
        <f t="shared" si="2"/>
        <v>28</v>
      </c>
      <c r="H24" s="38">
        <v>0.03738425925925926</v>
      </c>
      <c r="I24" s="37">
        <f t="shared" si="3"/>
        <v>22</v>
      </c>
      <c r="J24" s="38">
        <v>0.03815972222222223</v>
      </c>
      <c r="K24" s="37">
        <f t="shared" si="4"/>
        <v>22</v>
      </c>
      <c r="L24" s="38">
        <v>0.05538194444444444</v>
      </c>
      <c r="M24" s="37">
        <f t="shared" si="5"/>
        <v>20</v>
      </c>
      <c r="N24" s="38">
        <f t="shared" si="6"/>
        <v>0.05538194444444444</v>
      </c>
      <c r="O24" s="58"/>
      <c r="P24" s="59"/>
      <c r="Q24" s="59"/>
    </row>
    <row r="25" spans="1:17" s="42" customFormat="1" ht="15" customHeight="1">
      <c r="A25" s="57">
        <f>VLOOKUP(B25,Startnummernliste!A$4:B$60,2,0)</f>
        <v>0</v>
      </c>
      <c r="B25" s="50">
        <v>14</v>
      </c>
      <c r="C25" s="38">
        <v>0.006875</v>
      </c>
      <c r="D25" s="38">
        <f t="shared" si="0"/>
        <v>0.006875</v>
      </c>
      <c r="E25" s="37">
        <f t="shared" si="1"/>
        <v>5</v>
      </c>
      <c r="F25" s="38">
        <v>0.007789351851851852</v>
      </c>
      <c r="G25" s="37">
        <f t="shared" si="2"/>
        <v>5</v>
      </c>
      <c r="H25" s="38">
        <v>0.0375462962962963</v>
      </c>
      <c r="I25" s="37">
        <f t="shared" si="3"/>
        <v>23</v>
      </c>
      <c r="J25" s="38">
        <v>0.03820601851851852</v>
      </c>
      <c r="K25" s="37">
        <f t="shared" si="4"/>
        <v>23</v>
      </c>
      <c r="L25" s="38">
        <v>0.05815972222222222</v>
      </c>
      <c r="M25" s="37">
        <f t="shared" si="5"/>
        <v>21</v>
      </c>
      <c r="N25" s="38">
        <f t="shared" si="6"/>
        <v>0.05815972222222222</v>
      </c>
      <c r="O25" s="58"/>
      <c r="P25" s="59"/>
      <c r="Q25" s="59"/>
    </row>
    <row r="26" spans="1:17" s="42" customFormat="1" ht="15" customHeight="1">
      <c r="A26" s="57">
        <f>VLOOKUP(B26,Startnummernliste!A$4:B$60,2,0)</f>
        <v>0</v>
      </c>
      <c r="B26" s="50">
        <v>25</v>
      </c>
      <c r="C26" s="38">
        <v>0.0078125</v>
      </c>
      <c r="D26" s="38">
        <f t="shared" si="0"/>
        <v>0.0078125</v>
      </c>
      <c r="E26" s="37">
        <f t="shared" si="1"/>
        <v>13</v>
      </c>
      <c r="F26" s="38">
        <v>0.008831018518518518</v>
      </c>
      <c r="G26" s="37">
        <f t="shared" si="2"/>
        <v>14</v>
      </c>
      <c r="H26" s="38">
        <v>0.036423611111111115</v>
      </c>
      <c r="I26" s="37">
        <f t="shared" si="3"/>
        <v>20</v>
      </c>
      <c r="J26" s="38">
        <v>0.03712962962962963</v>
      </c>
      <c r="K26" s="37">
        <f t="shared" si="4"/>
        <v>20</v>
      </c>
      <c r="L26" s="38">
        <v>0.05815972222222222</v>
      </c>
      <c r="M26" s="37">
        <f t="shared" si="5"/>
        <v>21</v>
      </c>
      <c r="N26" s="38">
        <f t="shared" si="6"/>
        <v>0.05815972222222222</v>
      </c>
      <c r="O26" s="58"/>
      <c r="P26" s="59"/>
      <c r="Q26" s="59"/>
    </row>
    <row r="27" spans="1:17" s="42" customFormat="1" ht="15" customHeight="1">
      <c r="A27" s="57">
        <f>VLOOKUP(B27,Startnummernliste!A$4:B$60,2,0)</f>
        <v>0</v>
      </c>
      <c r="B27" s="50">
        <v>22</v>
      </c>
      <c r="C27" s="38">
        <v>0.009328703703703704</v>
      </c>
      <c r="D27" s="38">
        <f t="shared" si="0"/>
        <v>0.009328703703703704</v>
      </c>
      <c r="E27" s="37">
        <f t="shared" si="1"/>
        <v>22</v>
      </c>
      <c r="F27" s="38">
        <v>0.009895833333333333</v>
      </c>
      <c r="G27" s="37">
        <f t="shared" si="2"/>
        <v>19</v>
      </c>
      <c r="H27" s="38">
        <v>0.040625</v>
      </c>
      <c r="I27" s="37">
        <f t="shared" si="3"/>
        <v>25</v>
      </c>
      <c r="J27" s="38">
        <v>0.04079861111111111</v>
      </c>
      <c r="K27" s="37">
        <f t="shared" si="4"/>
        <v>25</v>
      </c>
      <c r="L27" s="38">
        <v>0.058379629629629635</v>
      </c>
      <c r="M27" s="37">
        <f t="shared" si="5"/>
        <v>23</v>
      </c>
      <c r="N27" s="38">
        <f t="shared" si="6"/>
        <v>0.058379629629629635</v>
      </c>
      <c r="O27" s="58"/>
      <c r="P27" s="59"/>
      <c r="Q27" s="59"/>
    </row>
    <row r="28" spans="1:17" s="42" customFormat="1" ht="15" customHeight="1">
      <c r="A28" s="57">
        <f>VLOOKUP(B28,Startnummernliste!A$4:B$60,2,0)</f>
        <v>0</v>
      </c>
      <c r="B28" s="50">
        <v>5</v>
      </c>
      <c r="C28" s="38">
        <v>0.00949074074074074</v>
      </c>
      <c r="D28" s="38">
        <f t="shared" si="0"/>
        <v>0.00949074074074074</v>
      </c>
      <c r="E28" s="37">
        <f t="shared" si="1"/>
        <v>25</v>
      </c>
      <c r="F28" s="38">
        <v>0.010844907407407407</v>
      </c>
      <c r="G28" s="37">
        <f t="shared" si="2"/>
        <v>26</v>
      </c>
      <c r="H28" s="38">
        <v>0.03902777777777778</v>
      </c>
      <c r="I28" s="37">
        <f t="shared" si="3"/>
        <v>24</v>
      </c>
      <c r="J28" s="38">
        <v>0.03958333333333333</v>
      </c>
      <c r="K28" s="37">
        <f t="shared" si="4"/>
        <v>24</v>
      </c>
      <c r="L28" s="38">
        <v>0.05865740740740741</v>
      </c>
      <c r="M28" s="37">
        <f t="shared" si="5"/>
        <v>24</v>
      </c>
      <c r="N28" s="38">
        <f t="shared" si="6"/>
        <v>0.05865740740740741</v>
      </c>
      <c r="O28" s="58"/>
      <c r="P28" s="59"/>
      <c r="Q28" s="59"/>
    </row>
    <row r="29" spans="1:17" s="42" customFormat="1" ht="15" customHeight="1">
      <c r="A29" s="57">
        <f>VLOOKUP(B29,Startnummernliste!A$4:B$60,2,0)</f>
        <v>0</v>
      </c>
      <c r="B29" s="50">
        <v>31</v>
      </c>
      <c r="C29" s="38">
        <v>0.013136574074074077</v>
      </c>
      <c r="D29" s="38">
        <f t="shared" si="0"/>
        <v>0.013136574074074077</v>
      </c>
      <c r="E29" s="37">
        <f t="shared" si="1"/>
        <v>29</v>
      </c>
      <c r="F29" s="38">
        <v>0.014143518518518519</v>
      </c>
      <c r="G29" s="37">
        <f t="shared" si="2"/>
        <v>29</v>
      </c>
      <c r="H29" s="38">
        <v>0.043738425925925924</v>
      </c>
      <c r="I29" s="37">
        <f t="shared" si="3"/>
        <v>27</v>
      </c>
      <c r="J29" s="38">
        <v>0.04473379629629629</v>
      </c>
      <c r="K29" s="37">
        <f t="shared" si="4"/>
        <v>27</v>
      </c>
      <c r="L29" s="38">
        <v>0.061064814814814815</v>
      </c>
      <c r="M29" s="37">
        <f t="shared" si="5"/>
        <v>25</v>
      </c>
      <c r="N29" s="38">
        <f t="shared" si="6"/>
        <v>0.061064814814814815</v>
      </c>
      <c r="O29" s="58"/>
      <c r="P29" s="59"/>
      <c r="Q29" s="59"/>
    </row>
    <row r="30" spans="1:17" s="42" customFormat="1" ht="15" customHeight="1">
      <c r="A30" s="57">
        <f>VLOOKUP(B30,Startnummernliste!A$4:B$60,2,0)</f>
        <v>0</v>
      </c>
      <c r="B30" s="50">
        <v>2</v>
      </c>
      <c r="C30" s="38">
        <v>0.008229166666666666</v>
      </c>
      <c r="D30" s="38">
        <f t="shared" si="0"/>
        <v>0.008229166666666666</v>
      </c>
      <c r="E30" s="37">
        <f t="shared" si="1"/>
        <v>14</v>
      </c>
      <c r="F30" s="38">
        <v>0.00954861111111111</v>
      </c>
      <c r="G30" s="37">
        <f t="shared" si="2"/>
        <v>18</v>
      </c>
      <c r="H30" s="38">
        <v>0.03664351851851852</v>
      </c>
      <c r="I30" s="37">
        <f t="shared" si="3"/>
        <v>21</v>
      </c>
      <c r="J30" s="38">
        <v>0.03787037037037037</v>
      </c>
      <c r="K30" s="37">
        <f t="shared" si="4"/>
        <v>21</v>
      </c>
      <c r="L30" s="38">
        <v>0.06128472222222222</v>
      </c>
      <c r="M30" s="37">
        <f t="shared" si="5"/>
        <v>26</v>
      </c>
      <c r="N30" s="38">
        <f t="shared" si="6"/>
        <v>0.06128472222222222</v>
      </c>
      <c r="O30" s="58"/>
      <c r="P30" s="59"/>
      <c r="Q30" s="59"/>
    </row>
    <row r="31" spans="1:17" s="42" customFormat="1" ht="15" customHeight="1">
      <c r="A31" s="57">
        <f>VLOOKUP(B31,Startnummernliste!A$4:B$60,2,0)</f>
        <v>0</v>
      </c>
      <c r="B31" s="50">
        <v>29</v>
      </c>
      <c r="C31" s="38">
        <v>0.009236111111111112</v>
      </c>
      <c r="D31" s="38">
        <f t="shared" si="0"/>
        <v>0.009236111111111112</v>
      </c>
      <c r="E31" s="37">
        <f t="shared" si="1"/>
        <v>20</v>
      </c>
      <c r="F31" s="38">
        <v>0.010810185185185185</v>
      </c>
      <c r="G31" s="37">
        <f t="shared" si="2"/>
        <v>25</v>
      </c>
      <c r="H31" s="38">
        <v>0.04148148148148148</v>
      </c>
      <c r="I31" s="37">
        <f t="shared" si="3"/>
        <v>26</v>
      </c>
      <c r="J31" s="38">
        <v>0.04241898148148148</v>
      </c>
      <c r="K31" s="37">
        <f t="shared" si="4"/>
        <v>26</v>
      </c>
      <c r="L31" s="38">
        <v>0.06278935185185185</v>
      </c>
      <c r="M31" s="37">
        <f t="shared" si="5"/>
        <v>27</v>
      </c>
      <c r="N31" s="38">
        <f t="shared" si="6"/>
        <v>0.06278935185185185</v>
      </c>
      <c r="O31" s="58"/>
      <c r="P31" s="59"/>
      <c r="Q31" s="59"/>
    </row>
    <row r="32" spans="1:17" s="42" customFormat="1" ht="15" customHeight="1">
      <c r="A32" s="57">
        <f>VLOOKUP(B32,Startnummernliste!A$4:B$60,2,0)</f>
        <v>0</v>
      </c>
      <c r="B32" s="50">
        <v>10</v>
      </c>
      <c r="C32" s="38">
        <v>0.010185185185185184</v>
      </c>
      <c r="D32" s="38">
        <f t="shared" si="0"/>
        <v>0.010185185185185184</v>
      </c>
      <c r="E32" s="37">
        <f t="shared" si="1"/>
        <v>27</v>
      </c>
      <c r="F32" s="38">
        <v>0.010590277777777777</v>
      </c>
      <c r="G32" s="37">
        <f t="shared" si="2"/>
        <v>24</v>
      </c>
      <c r="H32" s="38">
        <v>0.04670138888888889</v>
      </c>
      <c r="I32" s="37">
        <f t="shared" si="3"/>
        <v>28</v>
      </c>
      <c r="J32" s="38">
        <v>0.04694444444444445</v>
      </c>
      <c r="K32" s="37">
        <f t="shared" si="4"/>
        <v>28</v>
      </c>
      <c r="L32" s="38">
        <v>0.06635416666666666</v>
      </c>
      <c r="M32" s="37">
        <f t="shared" si="5"/>
        <v>28</v>
      </c>
      <c r="N32" s="38">
        <f t="shared" si="6"/>
        <v>0.06635416666666666</v>
      </c>
      <c r="O32" s="58"/>
      <c r="P32" s="59"/>
      <c r="Q32" s="59"/>
    </row>
    <row r="33" spans="1:17" s="42" customFormat="1" ht="15" customHeight="1">
      <c r="A33" s="60">
        <f>VLOOKUP(B33,Startnummernliste!A$4:B$60,2,0)</f>
        <v>0</v>
      </c>
      <c r="B33" s="61">
        <v>12</v>
      </c>
      <c r="C33" s="48">
        <v>0.008240740740740741</v>
      </c>
      <c r="D33" s="48">
        <f t="shared" si="0"/>
        <v>0.008240740740740741</v>
      </c>
      <c r="E33" s="47">
        <f t="shared" si="1"/>
        <v>15</v>
      </c>
      <c r="F33" s="48">
        <v>0.008784722222222223</v>
      </c>
      <c r="G33" s="47">
        <f t="shared" si="2"/>
        <v>13</v>
      </c>
      <c r="H33" s="48"/>
      <c r="I33" s="47" t="e">
        <f t="shared" si="3"/>
        <v>#VALUE!</v>
      </c>
      <c r="J33" s="48"/>
      <c r="K33" s="47" t="e">
        <f t="shared" si="4"/>
        <v>#VALUE!</v>
      </c>
      <c r="L33" s="48"/>
      <c r="M33" s="47" t="e">
        <f t="shared" si="5"/>
        <v>#VALUE!</v>
      </c>
      <c r="N33" s="48" t="s">
        <v>9</v>
      </c>
      <c r="O33" s="58"/>
      <c r="P33" s="59"/>
      <c r="Q33" s="59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62" customFormat="1" ht="18.75" customHeight="1">
      <c r="B1" s="63" t="s">
        <v>33</v>
      </c>
      <c r="C1"/>
      <c r="G1" s="63"/>
    </row>
    <row r="2" ht="13.5" customHeight="1"/>
    <row r="3" spans="1:3" ht="15">
      <c r="A3" s="64" t="s">
        <v>34</v>
      </c>
      <c r="B3" s="65" t="s">
        <v>4</v>
      </c>
      <c r="C3" s="66"/>
    </row>
    <row r="4" spans="1:6" ht="17.25" customHeight="1">
      <c r="A4" s="67">
        <v>1</v>
      </c>
      <c r="B4" s="68" t="s">
        <v>35</v>
      </c>
      <c r="C4" s="69">
        <v>1</v>
      </c>
      <c r="F4"/>
    </row>
    <row r="5" spans="1:6" ht="17.25" customHeight="1">
      <c r="A5" s="67">
        <v>2</v>
      </c>
      <c r="B5" s="70" t="s">
        <v>36</v>
      </c>
      <c r="C5" s="71">
        <v>2</v>
      </c>
      <c r="F5"/>
    </row>
    <row r="6" spans="1:6" ht="17.25" customHeight="1">
      <c r="A6" s="67">
        <v>3</v>
      </c>
      <c r="B6" s="70" t="s">
        <v>37</v>
      </c>
      <c r="C6" s="71">
        <v>3</v>
      </c>
      <c r="F6"/>
    </row>
    <row r="7" spans="1:6" ht="17.25" customHeight="1">
      <c r="A7" s="67">
        <v>4</v>
      </c>
      <c r="B7" s="70" t="s">
        <v>38</v>
      </c>
      <c r="C7" s="71">
        <v>4</v>
      </c>
      <c r="F7"/>
    </row>
    <row r="8" spans="1:6" ht="17.25" customHeight="1">
      <c r="A8" s="67">
        <v>5</v>
      </c>
      <c r="B8" s="70" t="s">
        <v>39</v>
      </c>
      <c r="C8" s="71">
        <v>5</v>
      </c>
      <c r="F8"/>
    </row>
    <row r="9" spans="1:6" ht="17.25" customHeight="1">
      <c r="A9" s="67">
        <v>6</v>
      </c>
      <c r="B9" s="70" t="s">
        <v>40</v>
      </c>
      <c r="C9" s="71">
        <v>6</v>
      </c>
      <c r="F9"/>
    </row>
    <row r="10" spans="1:6" ht="17.25" customHeight="1">
      <c r="A10" s="67">
        <v>7</v>
      </c>
      <c r="B10" s="70" t="s">
        <v>41</v>
      </c>
      <c r="C10" s="71">
        <v>7</v>
      </c>
      <c r="F10"/>
    </row>
    <row r="11" spans="1:6" ht="17.25" customHeight="1">
      <c r="A11" s="67">
        <v>8</v>
      </c>
      <c r="B11" s="70" t="s">
        <v>42</v>
      </c>
      <c r="C11" s="71">
        <v>8</v>
      </c>
      <c r="F11"/>
    </row>
    <row r="12" spans="1:6" ht="17.25" customHeight="1">
      <c r="A12" s="67">
        <v>9</v>
      </c>
      <c r="B12" s="70" t="s">
        <v>43</v>
      </c>
      <c r="C12" s="71">
        <v>9</v>
      </c>
      <c r="F12"/>
    </row>
    <row r="13" spans="1:6" ht="17.25" customHeight="1">
      <c r="A13" s="67">
        <v>10</v>
      </c>
      <c r="B13" s="70" t="s">
        <v>44</v>
      </c>
      <c r="C13" s="71">
        <v>10</v>
      </c>
      <c r="F13"/>
    </row>
    <row r="14" spans="1:6" ht="17.25" customHeight="1">
      <c r="A14" s="67">
        <v>11</v>
      </c>
      <c r="B14" s="70" t="s">
        <v>45</v>
      </c>
      <c r="C14" s="71">
        <v>11</v>
      </c>
      <c r="F14"/>
    </row>
    <row r="15" spans="1:6" ht="17.25" customHeight="1">
      <c r="A15" s="67">
        <v>12</v>
      </c>
      <c r="B15" s="70" t="s">
        <v>46</v>
      </c>
      <c r="C15" s="71">
        <v>12</v>
      </c>
      <c r="F15"/>
    </row>
    <row r="16" spans="1:6" ht="17.25" customHeight="1">
      <c r="A16" s="67">
        <v>13</v>
      </c>
      <c r="B16" s="70" t="s">
        <v>47</v>
      </c>
      <c r="C16" s="71">
        <v>13</v>
      </c>
      <c r="F16"/>
    </row>
    <row r="17" spans="1:6" ht="17.25" customHeight="1">
      <c r="A17" s="67">
        <v>14</v>
      </c>
      <c r="B17" s="70" t="s">
        <v>48</v>
      </c>
      <c r="C17" s="71">
        <v>14</v>
      </c>
      <c r="F17"/>
    </row>
    <row r="18" spans="1:6" ht="17.25" customHeight="1">
      <c r="A18" s="67">
        <v>15</v>
      </c>
      <c r="B18" s="70" t="s">
        <v>49</v>
      </c>
      <c r="C18" s="71">
        <v>15</v>
      </c>
      <c r="F18"/>
    </row>
    <row r="19" spans="1:6" ht="17.25" customHeight="1">
      <c r="A19" s="67">
        <v>16</v>
      </c>
      <c r="B19" s="70" t="s">
        <v>50</v>
      </c>
      <c r="C19" s="71">
        <v>16</v>
      </c>
      <c r="F19"/>
    </row>
    <row r="20" spans="1:6" ht="17.25" customHeight="1">
      <c r="A20" s="67">
        <v>17</v>
      </c>
      <c r="B20" s="70" t="s">
        <v>51</v>
      </c>
      <c r="C20" s="71">
        <v>17</v>
      </c>
      <c r="F20"/>
    </row>
    <row r="21" spans="1:6" ht="17.25" customHeight="1">
      <c r="A21" s="67">
        <v>18</v>
      </c>
      <c r="B21" s="70" t="s">
        <v>52</v>
      </c>
      <c r="C21" s="71">
        <v>18</v>
      </c>
      <c r="F21"/>
    </row>
    <row r="22" spans="1:6" ht="17.25" customHeight="1">
      <c r="A22" s="67">
        <v>19</v>
      </c>
      <c r="B22" s="70" t="s">
        <v>53</v>
      </c>
      <c r="C22" s="71">
        <v>19</v>
      </c>
      <c r="F22"/>
    </row>
    <row r="23" spans="1:6" ht="17.25" customHeight="1">
      <c r="A23" s="67">
        <v>20</v>
      </c>
      <c r="B23" s="70" t="s">
        <v>54</v>
      </c>
      <c r="C23" s="71">
        <v>20</v>
      </c>
      <c r="F23"/>
    </row>
    <row r="24" spans="1:6" ht="17.25" customHeight="1">
      <c r="A24" s="67">
        <v>21</v>
      </c>
      <c r="B24" s="70" t="s">
        <v>55</v>
      </c>
      <c r="C24" s="71">
        <v>21</v>
      </c>
      <c r="F24"/>
    </row>
    <row r="25" spans="1:6" ht="17.25" customHeight="1">
      <c r="A25" s="67">
        <v>22</v>
      </c>
      <c r="B25" s="70" t="s">
        <v>56</v>
      </c>
      <c r="C25" s="71">
        <v>22</v>
      </c>
      <c r="F25"/>
    </row>
    <row r="26" spans="1:6" ht="17.25" customHeight="1">
      <c r="A26" s="67">
        <v>23</v>
      </c>
      <c r="B26" s="70" t="s">
        <v>57</v>
      </c>
      <c r="C26" s="71">
        <v>23</v>
      </c>
      <c r="F26"/>
    </row>
    <row r="27" spans="1:6" ht="17.25" customHeight="1">
      <c r="A27" s="67">
        <v>24</v>
      </c>
      <c r="B27" s="70" t="s">
        <v>58</v>
      </c>
      <c r="C27" s="71">
        <v>24</v>
      </c>
      <c r="F27"/>
    </row>
    <row r="28" spans="1:6" ht="17.25" customHeight="1">
      <c r="A28" s="67">
        <v>25</v>
      </c>
      <c r="B28" s="70" t="s">
        <v>59</v>
      </c>
      <c r="C28" s="71">
        <v>25</v>
      </c>
      <c r="F28"/>
    </row>
    <row r="29" spans="1:6" ht="17.25" customHeight="1">
      <c r="A29" s="67">
        <v>26</v>
      </c>
      <c r="B29" s="70" t="s">
        <v>60</v>
      </c>
      <c r="C29" s="71">
        <v>26</v>
      </c>
      <c r="F29"/>
    </row>
    <row r="30" spans="1:6" ht="17.25" customHeight="1">
      <c r="A30" s="67">
        <v>27</v>
      </c>
      <c r="B30" s="70" t="s">
        <v>61</v>
      </c>
      <c r="C30" s="71">
        <v>27</v>
      </c>
      <c r="F30"/>
    </row>
    <row r="31" spans="1:6" ht="17.25" customHeight="1">
      <c r="A31" s="67">
        <v>28</v>
      </c>
      <c r="B31" s="70" t="s">
        <v>57</v>
      </c>
      <c r="C31" s="71">
        <v>28</v>
      </c>
      <c r="F31"/>
    </row>
    <row r="32" spans="1:6" ht="17.25" customHeight="1">
      <c r="A32" s="67">
        <v>29</v>
      </c>
      <c r="B32" s="70" t="s">
        <v>62</v>
      </c>
      <c r="C32" s="71">
        <v>29</v>
      </c>
      <c r="F32"/>
    </row>
    <row r="33" spans="1:6" ht="17.25" customHeight="1">
      <c r="A33" s="67">
        <v>30</v>
      </c>
      <c r="B33" s="70" t="s">
        <v>63</v>
      </c>
      <c r="C33" s="71">
        <v>30</v>
      </c>
      <c r="F33"/>
    </row>
    <row r="34" spans="1:6" ht="17.25" customHeight="1">
      <c r="A34" s="67">
        <v>31</v>
      </c>
      <c r="B34" s="70" t="s">
        <v>64</v>
      </c>
      <c r="C34" s="71">
        <v>31</v>
      </c>
      <c r="F34"/>
    </row>
    <row r="35" spans="1:6" ht="17.25" customHeight="1">
      <c r="A35" s="67">
        <v>32</v>
      </c>
      <c r="B35" s="70"/>
      <c r="C35" s="71"/>
      <c r="F35"/>
    </row>
    <row r="36" spans="1:6" ht="17.25" customHeight="1">
      <c r="A36" s="67">
        <v>33</v>
      </c>
      <c r="B36" s="70"/>
      <c r="C36" s="71"/>
      <c r="F36"/>
    </row>
    <row r="37" spans="1:6" ht="17.25" customHeight="1">
      <c r="A37" s="67">
        <v>34</v>
      </c>
      <c r="B37" s="70"/>
      <c r="C37" s="71"/>
      <c r="F37"/>
    </row>
    <row r="38" spans="1:6" ht="17.25" customHeight="1">
      <c r="A38" s="67">
        <v>35</v>
      </c>
      <c r="B38" s="70"/>
      <c r="C38" s="71"/>
      <c r="F38"/>
    </row>
    <row r="39" spans="1:6" ht="17.25" customHeight="1">
      <c r="A39" s="67"/>
      <c r="B39" s="70"/>
      <c r="C39" s="71"/>
      <c r="F39"/>
    </row>
    <row r="40" spans="1:6" ht="17.25" customHeight="1">
      <c r="A40" s="67"/>
      <c r="B40" s="70"/>
      <c r="C40" s="71"/>
      <c r="F40"/>
    </row>
    <row r="41" spans="1:6" ht="17.25" customHeight="1">
      <c r="A41" s="67"/>
      <c r="B41" s="70"/>
      <c r="C41" s="71"/>
      <c r="F41"/>
    </row>
    <row r="42" spans="1:6" ht="17.25" customHeight="1">
      <c r="A42" s="67"/>
      <c r="B42" s="70"/>
      <c r="C42" s="71"/>
      <c r="F42"/>
    </row>
    <row r="43" spans="1:6" ht="17.25" customHeight="1">
      <c r="A43" s="67"/>
      <c r="B43" s="70"/>
      <c r="C43" s="71"/>
      <c r="F43"/>
    </row>
    <row r="44" spans="1:6" ht="17.25" customHeight="1">
      <c r="A44" s="67"/>
      <c r="B44" s="70"/>
      <c r="C44" s="71"/>
      <c r="F44"/>
    </row>
    <row r="45" spans="1:6" ht="17.25" customHeight="1">
      <c r="A45" s="67"/>
      <c r="B45" s="70"/>
      <c r="C45" s="71"/>
      <c r="F45"/>
    </row>
    <row r="46" spans="1:6" ht="17.25" customHeight="1">
      <c r="A46" s="67"/>
      <c r="B46" s="70"/>
      <c r="C46" s="71"/>
      <c r="F46"/>
    </row>
    <row r="47" spans="1:6" ht="17.25" customHeight="1">
      <c r="A47" s="67"/>
      <c r="B47" s="70"/>
      <c r="C47" s="71"/>
      <c r="F47"/>
    </row>
    <row r="48" spans="1:6" ht="17.25" customHeight="1">
      <c r="A48" s="67"/>
      <c r="B48" s="70"/>
      <c r="C48" s="71"/>
      <c r="F48"/>
    </row>
    <row r="49" spans="1:6" ht="17.25" customHeight="1">
      <c r="A49" s="67"/>
      <c r="B49" s="70"/>
      <c r="C49" s="71"/>
      <c r="F49"/>
    </row>
    <row r="50" spans="1:6" ht="17.25" customHeight="1">
      <c r="A50" s="67"/>
      <c r="B50" s="70"/>
      <c r="C50" s="71"/>
      <c r="F50"/>
    </row>
    <row r="51" spans="1:6" ht="17.25" customHeight="1">
      <c r="A51" s="67"/>
      <c r="B51" s="70"/>
      <c r="C51" s="71"/>
      <c r="F51"/>
    </row>
    <row r="52" spans="1:6" ht="17.25" customHeight="1">
      <c r="A52" s="67"/>
      <c r="B52" s="70"/>
      <c r="C52" s="71"/>
      <c r="F52"/>
    </row>
    <row r="53" spans="1:6" ht="17.25" customHeight="1">
      <c r="A53" s="67"/>
      <c r="B53" s="70"/>
      <c r="C53" s="71"/>
      <c r="F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cp:lastPrinted>2015-07-31T11:39:28Z</cp:lastPrinted>
  <dcterms:created xsi:type="dcterms:W3CDTF">2013-08-04T11:39:50Z</dcterms:created>
  <dcterms:modified xsi:type="dcterms:W3CDTF">2020-08-03T07:54:27Z</dcterms:modified>
  <cp:category/>
  <cp:version/>
  <cp:contentType/>
  <cp:contentStatus/>
  <cp:revision>1</cp:revision>
</cp:coreProperties>
</file>